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22620" windowHeight="8970"/>
  </bookViews>
  <sheets>
    <sheet name="Баланс" sheetId="1" r:id="rId1"/>
  </sheets>
  <definedNames>
    <definedName name="_xlnm.Print_Area" localSheetId="0">Баланс!$A$15:$G$114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6" i="1" l="1"/>
  <c r="F126" i="1"/>
  <c r="G125" i="1"/>
  <c r="F125" i="1"/>
  <c r="G124" i="1"/>
  <c r="F124" i="1"/>
  <c r="G123" i="1"/>
  <c r="F123" i="1"/>
  <c r="G122" i="1"/>
  <c r="F122" i="1"/>
  <c r="G121" i="1"/>
  <c r="F121" i="1"/>
  <c r="G120" i="1"/>
  <c r="F120" i="1"/>
  <c r="G119" i="1"/>
  <c r="F119" i="1"/>
  <c r="G118" i="1"/>
  <c r="F118" i="1"/>
  <c r="G117" i="1"/>
  <c r="F117" i="1"/>
  <c r="J5" i="1" s="1"/>
  <c r="N6" i="1" s="1"/>
  <c r="O6" i="1" s="1"/>
  <c r="G116" i="1"/>
  <c r="F116" i="1"/>
  <c r="F104" i="1"/>
  <c r="F90" i="1"/>
  <c r="F86" i="1"/>
  <c r="F105" i="1" s="1"/>
  <c r="F78" i="1"/>
  <c r="F50" i="1"/>
  <c r="F65" i="1" s="1"/>
  <c r="F48" i="1"/>
  <c r="F66" i="1" s="1"/>
  <c r="F38" i="1"/>
  <c r="C19" i="1"/>
  <c r="K5" i="1"/>
  <c r="R6" i="1" s="1"/>
  <c r="P6" i="1" l="1"/>
  <c r="Q6" i="1" s="1"/>
  <c r="F33" i="1"/>
  <c r="F67" i="1" s="1"/>
  <c r="G33" i="1"/>
</calcChain>
</file>

<file path=xl/comments1.xml><?xml version="1.0" encoding="utf-8"?>
<comments xmlns="http://schemas.openxmlformats.org/spreadsheetml/2006/main">
  <authors>
    <author>КонсульнатПлюс примечание:</author>
    <author>КонсульнатПлюс примечание</author>
    <author>КонсультантПлюс примечание</author>
    <author>Примечание</author>
    <author>Автор</author>
  </authors>
  <commentList>
    <comment ref="F33" authorId="0" shapeId="0">
      <text>
        <r>
          <rPr>
            <b/>
            <sz val="9"/>
            <color indexed="81"/>
            <rFont val="Times New Roman"/>
            <family val="1"/>
            <charset val="204"/>
          </rPr>
          <t>Примечание:</t>
        </r>
        <r>
          <rPr>
            <sz val="9"/>
            <color indexed="81"/>
            <rFont val="Times New Roman"/>
            <family val="1"/>
            <charset val="204"/>
          </rPr>
          <t xml:space="preserve">
 В графе 3 показываются данные о стоимости активов, собственного капитала, обязательств на конец отчетного периода.</t>
        </r>
        <r>
          <rPr>
            <sz val="8"/>
            <color indexed="81"/>
            <rFont val="Tahoma"/>
            <family val="2"/>
            <charset val="204"/>
          </rPr>
          <t xml:space="preserve">
</t>
        </r>
      </text>
    </comment>
    <comment ref="G33" authorId="1" shapeId="0">
      <text>
        <r>
          <rPr>
            <b/>
            <sz val="9"/>
            <color indexed="81"/>
            <rFont val="Times New Roman"/>
            <family val="1"/>
            <charset val="204"/>
          </rPr>
          <t>Примечание:</t>
        </r>
        <r>
          <rPr>
            <sz val="9"/>
            <color indexed="81"/>
            <rFont val="Times New Roman"/>
            <family val="1"/>
            <charset val="204"/>
          </rPr>
          <t xml:space="preserve">
В графе 4 показываются данные о стоимости активов, собственного капитала, обязательств на конец предыдущего года (вступительный баланс), которые должны соответствовать данным графы 3  предыдущего года (заключительный баланс), за исключением случаев, установленных законодательством.</t>
        </r>
        <r>
          <rPr>
            <sz val="8"/>
            <color indexed="81"/>
            <rFont val="Tahoma"/>
            <family val="2"/>
            <charset val="204"/>
          </rPr>
          <t xml:space="preserve">
</t>
        </r>
      </text>
    </comment>
    <comment ref="A35" authorId="1" shapeId="0">
      <text>
        <r>
          <rPr>
            <b/>
            <sz val="9"/>
            <color indexed="81"/>
            <rFont val="Times New Roman"/>
            <family val="1"/>
            <charset val="204"/>
          </rPr>
          <t>Примечание:</t>
        </r>
        <r>
          <rPr>
            <sz val="9"/>
            <color indexed="81"/>
            <rFont val="Times New Roman"/>
            <family val="1"/>
            <charset val="204"/>
          </rPr>
          <t xml:space="preserve">
 В разделе I "Долгосрочные активы" приводится информация об остатках основных средств, нематериальных активов, доходных вложений в материальные активы, вложений в долгосрочные активы, оборудования к установке и строительных материалов, долгосрочных финансовых вложений, долгосрочной дебиторской задолженности, отложенных налоговых активов и других долгосрочных активов.</t>
        </r>
        <r>
          <rPr>
            <sz val="8"/>
            <color indexed="81"/>
            <rFont val="Tahoma"/>
            <family val="2"/>
            <charset val="204"/>
          </rPr>
          <t xml:space="preserve">
</t>
        </r>
      </text>
    </comment>
    <comment ref="H36" authorId="1" shapeId="0">
      <text>
        <r>
          <rPr>
            <b/>
            <sz val="9"/>
            <color indexed="81"/>
            <rFont val="Times New Roman"/>
            <family val="1"/>
            <charset val="204"/>
          </rPr>
          <t>Примечание:</t>
        </r>
        <r>
          <rPr>
            <sz val="9"/>
            <color indexed="81"/>
            <rFont val="Times New Roman"/>
            <family val="1"/>
            <charset val="204"/>
          </rPr>
          <t xml:space="preserve">
По статье "Основные средства" (строка 110)
 показывается остаточная стоимость основных средств, определяемая как разница между первоначальной (переоцененной) стоимостью основных средств, учитываемых на счете 01 "Основные средства", и накопленными по ним суммами амортизации и обесценения, учитываемых на счете 02 "Амортизация основных средств".
</t>
        </r>
      </text>
    </comment>
    <comment ref="H37" authorId="1" shapeId="0">
      <text>
        <r>
          <rPr>
            <b/>
            <sz val="9"/>
            <color indexed="81"/>
            <rFont val="Times New Roman"/>
            <family val="1"/>
            <charset val="204"/>
          </rPr>
          <t>Примечание:</t>
        </r>
        <r>
          <rPr>
            <sz val="9"/>
            <color indexed="81"/>
            <rFont val="Times New Roman"/>
            <family val="1"/>
            <charset val="204"/>
          </rPr>
          <t xml:space="preserve">
По статье "Нематериальные активы" (строка 120)  показывается остаточная стоимость нематериальных активов, определяемая как разница между первоначальной (переоцененной) стоимостью нематериальных активов, учитываемых на счете 04 "Нематериальные активы", и накопленными по ним суммами амортизации и обесценения, учитываемых на счете 05 "Амортизация нематериальных активов".
</t>
        </r>
      </text>
    </comment>
    <comment ref="H38" authorId="1" shapeId="0">
      <text>
        <r>
          <rPr>
            <b/>
            <sz val="9"/>
            <color indexed="81"/>
            <rFont val="Times New Roman"/>
            <family val="1"/>
            <charset val="204"/>
          </rPr>
          <t>Примечание:</t>
        </r>
        <r>
          <rPr>
            <sz val="9"/>
            <color indexed="81"/>
            <rFont val="Times New Roman"/>
            <family val="1"/>
            <charset val="204"/>
          </rPr>
          <t xml:space="preserve">
По статье "Доходные вложения в материальные активы " (строка 130) показываются суммы доходных вложений в инвестиционную недвижимость, предметы финансовой аренды (лизинга) и прочих доходных вложений в материальные активы. Остаточная стоимость инвестиционной недвижимости определяется как разница между первоначальной (переоцененной) стоимостью инвестиционной недвижимости, учитываемой на счете 03 "Доходные вложения в материальные активы", и накопленными по ней суммами амортизации и обесценения, учитываемых на счете 02 "Амортизация основных средств". Остаточная стоимость предметов финансовой аренды (лизинга) определяется как разница между первоначальной (переоцененной) стоимостью предметов финансовой аренды (лизинга), учитываемых на счете 03 "Доходные вложения в материальные активы", и накопленными по ним суммами амортизации и обесценения, учитываемых на счете 02 "Амортизация основных средств".
</t>
        </r>
      </text>
    </comment>
    <comment ref="H43" authorId="1" shapeId="0">
      <text>
        <r>
          <rPr>
            <b/>
            <sz val="9"/>
            <color indexed="81"/>
            <rFont val="Times New Roman"/>
            <family val="1"/>
            <charset val="204"/>
          </rPr>
          <t>Примечание:</t>
        </r>
        <r>
          <rPr>
            <sz val="9"/>
            <color indexed="81"/>
            <rFont val="Times New Roman"/>
            <family val="1"/>
            <charset val="204"/>
          </rPr>
          <t xml:space="preserve">
По статье "'Вложения в долгосрочные активы" (строка 140)
показываются суммы вложений в долгосрочные активы, учитываемых на счете 08 "Вложения в долгосрочные активы", а также стоимость оборудования к установке, строительных материалов у заказчика, застройщика, учитываемых на счете 07 "Оборудование к установке и строительные материалы".
</t>
        </r>
      </text>
    </comment>
    <comment ref="H44" authorId="1" shapeId="0">
      <text>
        <r>
          <rPr>
            <b/>
            <sz val="9"/>
            <color indexed="81"/>
            <rFont val="Times New Roman"/>
            <family val="1"/>
            <charset val="204"/>
          </rPr>
          <t>Примечание:</t>
        </r>
        <r>
          <rPr>
            <sz val="9"/>
            <color indexed="81"/>
            <rFont val="Times New Roman"/>
            <family val="1"/>
            <charset val="204"/>
          </rPr>
          <t xml:space="preserve">
По статье "'Долгосрочные финансовые вложения" (строка 150) показываются суммы долгосрочных финансовых вложений, учитываемых на счете 06 "Долгосрочные финансовые вложения", погашение которых ожидается более чем через 12 месяцев после отчетной даты. При наличии резервов под обесценение долгосрочных финансовых вложений, учитываемых на счете 06 "Долгосрочные финансовые вложения" (отдельный субсчет), показатель этой статьи, в связи с которым созданы резервы под обесценение долгосрочных финансовых вложений, уменьшается на суммы этих резервов.
</t>
        </r>
        <r>
          <rPr>
            <sz val="8"/>
            <color indexed="81"/>
            <rFont val="Tahoma"/>
            <family val="2"/>
            <charset val="204"/>
          </rPr>
          <t xml:space="preserve">
</t>
        </r>
      </text>
    </comment>
    <comment ref="H45" authorId="1" shapeId="0">
      <text>
        <r>
          <rPr>
            <b/>
            <sz val="9"/>
            <color indexed="81"/>
            <rFont val="Times New Roman"/>
            <family val="1"/>
            <charset val="204"/>
          </rPr>
          <t>Примечание:</t>
        </r>
        <r>
          <rPr>
            <sz val="9"/>
            <color indexed="81"/>
            <rFont val="Times New Roman"/>
            <family val="1"/>
            <charset val="204"/>
          </rPr>
          <t xml:space="preserve">
По статье "'Отложенные налоговые активы"(строка 160) показывается сальдо по счету 09 "Отложенные налоговые активы".
</t>
        </r>
      </text>
    </comment>
    <comment ref="H46" authorId="1" shapeId="0">
      <text>
        <r>
          <rPr>
            <b/>
            <sz val="9"/>
            <color indexed="81"/>
            <rFont val="Times New Roman"/>
            <family val="1"/>
            <charset val="204"/>
          </rPr>
          <t>КонсультантПлюс примечание:</t>
        </r>
        <r>
          <rPr>
            <sz val="9"/>
            <color indexed="81"/>
            <rFont val="Times New Roman"/>
            <family val="1"/>
            <charset val="204"/>
          </rPr>
          <t xml:space="preserve">
По статье "'Долгосрочная дебиторская задолженность" (строка 170) показывается дебиторская задолженность, в том числе выданные авансы, предварительная оплата, учитываемая на счетах 60 "Расчеты с поставщиками и подрядчиками", 62 "Расчеты с покупателями и заказчиками", 76 "Расчеты с разными дебиторами и кредиторами" и других счетах учета расчетов, погашение которой ожидается более чем через 12 месяцев после отчетной даты. При наличии резервов по сомнительным долгам, учитываемых на счете 63 "Резервы по сомнительным долгам", показатель этой статьи, в связи с которым созданы резервы по сомнительным долгам, уменьшается на суммы этих резервов.
</t>
        </r>
      </text>
    </comment>
    <comment ref="H47" authorId="1" shapeId="0">
      <text>
        <r>
          <rPr>
            <b/>
            <sz val="9"/>
            <color indexed="81"/>
            <rFont val="Times New Roman"/>
            <family val="1"/>
            <charset val="204"/>
          </rPr>
          <t>Примечание:</t>
        </r>
        <r>
          <rPr>
            <sz val="9"/>
            <color indexed="81"/>
            <rFont val="Times New Roman"/>
            <family val="1"/>
            <charset val="204"/>
          </rPr>
          <t xml:space="preserve">
По статье "Прочие долгосрочные активы" (строка 180)  показываются остатки долгосрочных активов, не показанные по строкам 110 - 170, в том числе суммы расходов будущих периодов, учитываемых на счете 97 "Расходы будущих периодов" и подлежащих отнесению на расходы отчетного периода более чем через 12 месяцев после отчетной даты.
</t>
        </r>
      </text>
    </comment>
    <comment ref="A49" authorId="1" shapeId="0">
      <text>
        <r>
          <rPr>
            <b/>
            <sz val="9"/>
            <color indexed="81"/>
            <rFont val="Times New Roman"/>
            <family val="1"/>
            <charset val="204"/>
          </rPr>
          <t>Примечание:</t>
        </r>
        <r>
          <rPr>
            <sz val="9"/>
            <color indexed="81"/>
            <rFont val="Times New Roman"/>
            <family val="1"/>
            <charset val="204"/>
          </rPr>
          <t xml:space="preserve">
 В разделе II "Краткосрочные активы" приводится информация об остатках запасов, долгосрочных активов, предназначенных для реализации, расходов будущих периодов, налога на добавленную стоимость по приобретенным товарам, работам, услугам, краткосрочной дебиторской задолженности, краткосрочных финансовых вложений, денежных средств и эквивалентов денежных средств, прочих краткосрочных активов.
</t>
        </r>
      </text>
    </comment>
    <comment ref="H50" authorId="1" shapeId="0">
      <text>
        <r>
          <rPr>
            <b/>
            <sz val="9"/>
            <color indexed="81"/>
            <rFont val="Times New Roman"/>
            <family val="1"/>
            <charset val="204"/>
          </rPr>
          <t>Примечание:</t>
        </r>
        <r>
          <rPr>
            <sz val="9"/>
            <color indexed="81"/>
            <rFont val="Times New Roman"/>
            <family val="1"/>
            <charset val="204"/>
          </rPr>
          <t xml:space="preserve">
 По статье "Запасы" (строка 210)  показываются остатки материалов, животных на выращивании и откорме, незавершенного производства, готовой продукции и товаров, товаров отгруженных и прочих запасов.
</t>
        </r>
      </text>
    </comment>
    <comment ref="H52" authorId="1" shapeId="0">
      <text>
        <r>
          <rPr>
            <b/>
            <sz val="9"/>
            <color indexed="81"/>
            <rFont val="Times New Roman"/>
            <family val="1"/>
            <charset val="204"/>
          </rPr>
          <t>Примечание:</t>
        </r>
        <r>
          <rPr>
            <sz val="9"/>
            <color indexed="81"/>
            <rFont val="Times New Roman"/>
            <family val="1"/>
            <charset val="204"/>
          </rPr>
          <t xml:space="preserve">
По строке 211  показываются остатки материалов, учитываемых на счетах 10 "Материалы", 15 "Заготовление и приобретение материалов".
При ведении бухгалтерского учета заготовления и приобретения материалов с использованием счетов 15 "Заготовление и приобретение материалов" и (или) 16 "Отклонение в стоимости материалов" по строке 211 "материалы" показывается также сумма отклонений фактической себестоимости материалов от их стоимости по учетным ценам.
</t>
        </r>
      </text>
    </comment>
    <comment ref="H53" authorId="1" shapeId="0">
      <text>
        <r>
          <rPr>
            <b/>
            <sz val="9"/>
            <color indexed="81"/>
            <rFont val="Times New Roman"/>
            <family val="1"/>
            <charset val="204"/>
          </rPr>
          <t>Примечание:</t>
        </r>
        <r>
          <rPr>
            <sz val="9"/>
            <color indexed="81"/>
            <rFont val="Times New Roman"/>
            <family val="1"/>
            <charset val="204"/>
          </rPr>
          <t xml:space="preserve">
По строке 212   показывается стоимость животных на выращивании и откорме, учитываемых на счете 11 "Животные на выращивании и откорме".
</t>
        </r>
      </text>
    </comment>
    <comment ref="H54" authorId="1" shapeId="0">
      <text>
        <r>
          <rPr>
            <b/>
            <sz val="9"/>
            <color indexed="81"/>
            <rFont val="Times New Roman"/>
            <family val="1"/>
            <charset val="204"/>
          </rPr>
          <t>Примечание:</t>
        </r>
        <r>
          <rPr>
            <sz val="9"/>
            <color indexed="81"/>
            <rFont val="Times New Roman"/>
            <family val="1"/>
            <charset val="204"/>
          </rPr>
          <t xml:space="preserve">
По строке 213показываются остатки незавершенного производства, учитываемого на счетах 20 "Основное производство", 21 "Полуфабрикаты собственного производства", 23 "Вспомогательные производства", 29 "Обслуживающие производства и хозяйства".
</t>
        </r>
      </text>
    </comment>
    <comment ref="H55" authorId="1" shapeId="0">
      <text>
        <r>
          <rPr>
            <b/>
            <sz val="9"/>
            <color indexed="81"/>
            <rFont val="Times New Roman"/>
            <family val="1"/>
            <charset val="204"/>
          </rPr>
          <t>Примечание:</t>
        </r>
        <r>
          <rPr>
            <sz val="9"/>
            <color indexed="81"/>
            <rFont val="Times New Roman"/>
            <family val="1"/>
            <charset val="204"/>
          </rPr>
          <t xml:space="preserve">
По строке 214  показываются остатки готовой продукции, учитываемой на счете 43 "Готовая продукция", остатки товаров, учитываемых на счете 41 "Товары", а также расходы на реализацию, учитываемые на счете 44 "Расходы на реализацию", относящиеся к остаткам товаров в порядке, установленном законодательством. При ведении бухгалтерского учета товаров по розничным ценам показатель этой строки уменьшается на сальдо по счету 42 "Торговая наценка".
В организации общественного питания по строке 214 "готовая продукция и товары" показываются остатки сырья и готовой продукции на кухнях и в кладовых.
</t>
        </r>
      </text>
    </comment>
    <comment ref="H56" authorId="1" shapeId="0">
      <text>
        <r>
          <rPr>
            <b/>
            <sz val="8"/>
            <color indexed="81"/>
            <rFont val="Times New Roman"/>
            <family val="1"/>
            <charset val="204"/>
          </rPr>
          <t>Примечание:</t>
        </r>
        <r>
          <rPr>
            <sz val="8"/>
            <color indexed="81"/>
            <rFont val="Times New Roman"/>
            <family val="1"/>
            <charset val="204"/>
          </rPr>
          <t xml:space="preserve">
По строке 215 показываются остатки товаров отгруженных, учитываемых на счете 45 "Товары отгруженные".
</t>
        </r>
      </text>
    </comment>
    <comment ref="H57" authorId="1" shapeId="0">
      <text>
        <r>
          <rPr>
            <b/>
            <sz val="9"/>
            <color indexed="81"/>
            <rFont val="Times New Roman"/>
            <family val="1"/>
            <charset val="204"/>
          </rPr>
          <t>Примечание:</t>
        </r>
        <r>
          <rPr>
            <sz val="9"/>
            <color indexed="81"/>
            <rFont val="Times New Roman"/>
            <family val="1"/>
            <charset val="204"/>
          </rPr>
          <t xml:space="preserve">
По строке 216 показываются остатки запасов, не показанные по строкам 211 - 215.
При наличии резервов под снижение стоимости запасов, учитываемых на счете 14 "Резервы под снижение стоимости запасов", показатели соответствующих строк статьи "Запасы" (строка 210), в связи с которыми созданы резервы под снижение стоимости запасов, уменьшаются на суммы этих резервов.
</t>
        </r>
      </text>
    </comment>
    <comment ref="H58" authorId="1" shapeId="0">
      <text>
        <r>
          <rPr>
            <b/>
            <sz val="9"/>
            <color indexed="81"/>
            <rFont val="Times New Roman"/>
            <family val="1"/>
            <charset val="204"/>
          </rPr>
          <t>Примечание:</t>
        </r>
        <r>
          <rPr>
            <sz val="9"/>
            <color indexed="81"/>
            <rFont val="Times New Roman"/>
            <family val="1"/>
            <charset val="204"/>
          </rPr>
          <t xml:space="preserve">
 По статье "'Долгосрочные активы, предназначенные для реализации" (строка 220) показываются остатки долгосрочных активов, признанных предназначенными для реализации, а также активов, включенных в выбывающую группу, признанную предназначенной для реализации, учитываемых на счете 47 "Долгосрочные активы, предназначенные для реализации".
</t>
        </r>
      </text>
    </comment>
    <comment ref="H59" authorId="1" shapeId="0">
      <text>
        <r>
          <rPr>
            <b/>
            <sz val="9"/>
            <color indexed="81"/>
            <rFont val="Times New Roman"/>
            <family val="1"/>
            <charset val="204"/>
          </rPr>
          <t>Примечание:</t>
        </r>
        <r>
          <rPr>
            <sz val="9"/>
            <color indexed="81"/>
            <rFont val="Times New Roman"/>
            <family val="1"/>
            <charset val="204"/>
          </rPr>
          <t xml:space="preserve">
По статье "'Расходы будущих периодов " (строка 230) показываются суммы расходов будущих периодов, учитываемых на счете 97 "Расходы будущих периодов" и подлежащих отнесению на расходы отчетного периода в течение 12 месяцев после отчетной даты.
</t>
        </r>
      </text>
    </comment>
    <comment ref="H60" authorId="1" shapeId="0">
      <text>
        <r>
          <rPr>
            <b/>
            <sz val="9"/>
            <color indexed="81"/>
            <rFont val="Times New Roman"/>
            <family val="1"/>
            <charset val="204"/>
          </rPr>
          <t>Примечание:</t>
        </r>
        <r>
          <rPr>
            <sz val="9"/>
            <color indexed="81"/>
            <rFont val="Times New Roman"/>
            <family val="1"/>
            <charset val="204"/>
          </rPr>
          <t xml:space="preserve">
По статье "'Налог на добавленную стоимость по приобретенным товарам, работам, услугам" (строка 240) показывается дебиторская задолженность, в том числе выданные авансы, предварительная оплата, учитываемая на счетах 60 "Расчеты с поставщиками и подрядчиками", 62 "Расчеты с покупателями и заказчиками", 76 "Расчеты с разными дебиторами и кредиторами" и других счетах учета расчетов, погашение которой ожидается в течение 12 месяцев после отчетной даты. При наличии резервов по сомнительным долгам, учитываемых на счете 63 "Резервы по сомнительным долгам", показатель этой статьи, в связи с которым созданы резервы по сомнительным долгам, уменьшается на суммы этих резервов.
</t>
        </r>
      </text>
    </comment>
    <comment ref="H61" authorId="1" shapeId="0">
      <text>
        <r>
          <rPr>
            <b/>
            <sz val="9"/>
            <color indexed="81"/>
            <rFont val="Times New Roman"/>
            <family val="1"/>
            <charset val="204"/>
          </rPr>
          <t>Примечание:</t>
        </r>
        <r>
          <rPr>
            <sz val="9"/>
            <color indexed="81"/>
            <rFont val="Times New Roman"/>
            <family val="1"/>
            <charset val="204"/>
          </rPr>
          <t xml:space="preserve">
По статье"'Краткосрочная дебиторская задолженность" (строка 250) показывается дебиторская задолженность, в том числе выданные авансы, предварительная оплата поставщикам, подрядчикам, исполнителям, учитываемая на счетах 60 "Расчеты с поставщиками и подрядчиками", 62 "Расчеты с покупателями и заказчиками", 76 "Расчеты с разными дебиторами и кредиторами" и других счетах учета расчетов, погашение которой ожидается в течение 12 месяцев после отчетной даты.
При наличии резервов по сомнительным долгам, учитываемых на счете 63 "Резервы по сомнительным долгам", показатели этой статьи, в связи с которыми созданы резервы по сомнительным долгам, уменьшаются на суммы данных резервов.
</t>
        </r>
      </text>
    </comment>
    <comment ref="H62" authorId="1" shapeId="0">
      <text>
        <r>
          <rPr>
            <b/>
            <sz val="9"/>
            <color indexed="81"/>
            <rFont val="Times New Roman"/>
            <family val="1"/>
            <charset val="204"/>
          </rPr>
          <t>Примечание:</t>
        </r>
        <r>
          <rPr>
            <sz val="9"/>
            <color indexed="81"/>
            <rFont val="Times New Roman"/>
            <family val="1"/>
            <charset val="204"/>
          </rPr>
          <t xml:space="preserve">
 По статье "'Краткосрочные финансовые вложения" (строка 260) ппоказываются суммы краткосрочных финансовых вложений (за исключением эквивалентов денежных средств), учитываемых на счете 58 "Краткосрочные финансовые вложения", а также суммы долгосрочных финансовых вложений (за исключением долгосрочных финансовых вложений в уставные капиталы других организаций, вкладов участников договора о совместной деятельности в общее имущество простого товарищества), учитываемых на счете 06 "Долгосрочные финансовые вложения", погашение которых ожидается в течение 12 месяцев после отчетной даты. При наличии резервов под обесценение краткосрочных финансовых вложений, учитываемых на счете 59 "Резервы под обесценение краткосрочных финансовых вложений", и (или) резервов под обесценение долгосрочных финансовых вложений, учитываемых на счете 06 "Долгосрочные финансовые вложения" (отдельный субсчет), показатель этой статьи, в связи с которым созданы резервы под обесценение краткосрочных финансовых вложений и (или) резервы под обесценение долгосрочных финансовых вложений, уменьшается на суммы этих резервов.
</t>
        </r>
      </text>
    </comment>
    <comment ref="H63" authorId="1" shapeId="0">
      <text>
        <r>
          <rPr>
            <b/>
            <sz val="8"/>
            <color indexed="81"/>
            <rFont val="Times New Roman"/>
            <family val="1"/>
            <charset val="204"/>
          </rPr>
          <t>Примечание:</t>
        </r>
        <r>
          <rPr>
            <sz val="8"/>
            <color indexed="81"/>
            <rFont val="Times New Roman"/>
            <family val="1"/>
            <charset val="204"/>
          </rPr>
          <t xml:space="preserve">
По статье "'Денежные средства и  эквиваленты денежных средств"(строка 270)  показываются остатки денежных средств, учитываемых на счетах 50 "Касса", 51 "Расчетные счета", 52 "Валютные счета", 55 "Специальные счета в банках", 57 "Денежные средства в пути", а также остатки эквивалентов денежных средств, учитываемых на счете 58 "Краткосрочные финансовые вложения".
</t>
        </r>
      </text>
    </comment>
    <comment ref="H64" authorId="1" shapeId="0">
      <text>
        <r>
          <rPr>
            <b/>
            <sz val="9"/>
            <color indexed="81"/>
            <rFont val="Times New Roman"/>
            <family val="1"/>
            <charset val="204"/>
          </rPr>
          <t>Примечание:</t>
        </r>
        <r>
          <rPr>
            <sz val="9"/>
            <color indexed="81"/>
            <rFont val="Times New Roman"/>
            <family val="1"/>
            <charset val="204"/>
          </rPr>
          <t xml:space="preserve">
По статье "'Прочие краткосрочные активы " (строка 280) показываются остатки краткосрочных активов, не показанные по строкам 210 - 270, в том числе учитываемые на счете 94 "Недостачи и потери от порчи имущества".
</t>
        </r>
      </text>
    </comment>
    <comment ref="A69" authorId="1" shapeId="0">
      <text>
        <r>
          <rPr>
            <b/>
            <sz val="9"/>
            <color indexed="81"/>
            <rFont val="Times New Roman"/>
            <family val="1"/>
            <charset val="204"/>
          </rPr>
          <t>Примечание:</t>
        </r>
        <r>
          <rPr>
            <sz val="9"/>
            <color indexed="81"/>
            <rFont val="Times New Roman"/>
            <family val="1"/>
            <charset val="204"/>
          </rPr>
          <t xml:space="preserve">
  В разделе III "Собственный капитал" приводится информация о собственном капитале.
</t>
        </r>
      </text>
    </comment>
    <comment ref="H70" authorId="1" shapeId="0">
      <text>
        <r>
          <rPr>
            <b/>
            <sz val="9"/>
            <color indexed="81"/>
            <rFont val="Times New Roman"/>
            <family val="1"/>
            <charset val="204"/>
          </rPr>
          <t>Примечание:</t>
        </r>
        <r>
          <rPr>
            <sz val="9"/>
            <color indexed="81"/>
            <rFont val="Times New Roman"/>
            <family val="1"/>
            <charset val="204"/>
          </rPr>
          <t xml:space="preserve">
 По статье "'Уставный капитал" (строка 410) остаток уставного капитала, учитываемого на счете 80 "Уставный капитал".
</t>
        </r>
      </text>
    </comment>
    <comment ref="H71" authorId="1" shapeId="0">
      <text>
        <r>
          <rPr>
            <b/>
            <sz val="9"/>
            <color indexed="81"/>
            <rFont val="Times New Roman"/>
            <family val="1"/>
            <charset val="204"/>
          </rPr>
          <t>Примечание:</t>
        </r>
        <r>
          <rPr>
            <sz val="9"/>
            <color indexed="81"/>
            <rFont val="Times New Roman"/>
            <family val="1"/>
            <charset val="204"/>
          </rPr>
          <t xml:space="preserve">
По статье "'Неоплаченная часть уставного капитала"  (строка 420) показывается дебиторская задолженность собственника имущества (учредителей, участников) по вкладам в уставный капитал, учитываемая на счете 75 "Расчеты с учредителями" (субсчет 75-1 "Расчеты по вкладам в уставный капитал"). Показатель этой статьи вычитается при подсчете итога по разделу III "Собственный капитал".
</t>
        </r>
      </text>
    </comment>
    <comment ref="H72" authorId="1" shapeId="0">
      <text>
        <r>
          <rPr>
            <b/>
            <sz val="9"/>
            <color indexed="81"/>
            <rFont val="Times New Roman"/>
            <family val="1"/>
            <charset val="204"/>
          </rPr>
          <t>Примечание:</t>
        </r>
        <r>
          <rPr>
            <sz val="9"/>
            <color indexed="81"/>
            <rFont val="Times New Roman"/>
            <family val="1"/>
            <charset val="204"/>
          </rPr>
          <t xml:space="preserve">
По статье "'Собственные акции (доли в уставном капитале)" (строка 430) показывается стоимость собственных акций (долей в уставном капитале), выкупленных у акционеров (участников), учитываемых на счете 81 "Собственные акции (доли в уставном капитале)". Показатель этой статьи вычитается при подсчете итога по разделу III "Собственный капитал".
</t>
        </r>
      </text>
    </comment>
    <comment ref="H73" authorId="1" shapeId="0">
      <text>
        <r>
          <rPr>
            <b/>
            <sz val="9"/>
            <color indexed="81"/>
            <rFont val="Times New Roman"/>
            <family val="1"/>
            <charset val="204"/>
          </rPr>
          <t>Примечание:</t>
        </r>
        <r>
          <rPr>
            <sz val="9"/>
            <color indexed="81"/>
            <rFont val="Times New Roman"/>
            <family val="1"/>
            <charset val="204"/>
          </rPr>
          <t xml:space="preserve">
По статье "Резервный капитал" (строка 440) показывается остаток резервного капитала, учитываемого на счете 82 "Резервный капитал".
</t>
        </r>
      </text>
    </comment>
    <comment ref="H74" authorId="1" shapeId="0">
      <text>
        <r>
          <rPr>
            <b/>
            <sz val="9"/>
            <color indexed="81"/>
            <rFont val="Times New Roman"/>
            <family val="1"/>
            <charset val="204"/>
          </rPr>
          <t>Примечание:</t>
        </r>
        <r>
          <rPr>
            <sz val="9"/>
            <color indexed="81"/>
            <rFont val="Times New Roman"/>
            <family val="1"/>
            <charset val="204"/>
          </rPr>
          <t xml:space="preserve">
По статье "'Добавочный капитал"(строка 450) показывается остаток добавочного капитала, учитываемого на счете 83 "Добавочный капитал".</t>
        </r>
      </text>
    </comment>
    <comment ref="F75" authorId="2" shapeId="0">
      <text>
        <r>
          <rPr>
            <b/>
            <sz val="8"/>
            <color indexed="81"/>
            <rFont val="Times New Roman"/>
            <family val="1"/>
            <charset val="204"/>
          </rPr>
          <t>Примечание:</t>
        </r>
        <r>
          <rPr>
            <sz val="8"/>
            <color indexed="81"/>
            <rFont val="Times New Roman"/>
            <family val="1"/>
            <charset val="204"/>
          </rPr>
          <t xml:space="preserve">
По статье "Нераспределенная прибыль (непокрытый убыток)" (строка 460) показывается остаток
нераспределенной прибыли (непокрытого убытка), учитываемой на
счете 84 "Нераспределенная прибыль (непокрытый убыток)".
Остаток непокрытого убытка, показанный по этой статье, вычитается
при подсчете итога по разделу III "Собственный капитал".
В этом случае при вводе значения по данной строке необходимо
перед числом поставить знак "-".</t>
        </r>
      </text>
    </comment>
    <comment ref="G75" authorId="2" shapeId="0">
      <text>
        <r>
          <rPr>
            <b/>
            <sz val="8"/>
            <color indexed="81"/>
            <rFont val="Times New Roman"/>
            <family val="1"/>
            <charset val="204"/>
          </rPr>
          <t>Примечание:</t>
        </r>
        <r>
          <rPr>
            <sz val="8"/>
            <color indexed="81"/>
            <rFont val="Times New Roman"/>
            <family val="1"/>
            <charset val="204"/>
          </rPr>
          <t xml:space="preserve">
По статье "Нераспределенная прибыль (непокрытый убыток)" (строка 460) показывается остаток
нераспределенной прибыли (непокрытого убытка), учитываемой на
счете 84 "Нераспределенная прибыль (непокрытый убыток)".
Остаток непокрытого убытка, показанный по этой статье, вычитается
при подсчете итога по разделу III "Собственный капитал".
В этом случае при вводе значения по данной строке необходимо
перед числом поставить знак "-".</t>
        </r>
      </text>
    </comment>
    <comment ref="H75" authorId="1" shapeId="0">
      <text>
        <r>
          <rPr>
            <b/>
            <sz val="9"/>
            <color indexed="81"/>
            <rFont val="Times New Roman"/>
            <family val="1"/>
            <charset val="204"/>
          </rPr>
          <t>Примечание:</t>
        </r>
        <r>
          <rPr>
            <sz val="9"/>
            <color indexed="81"/>
            <rFont val="Times New Roman"/>
            <family val="1"/>
            <charset val="204"/>
          </rPr>
          <t xml:space="preserve">
По статье"'Нераспределенная прибыль (непокрытый убыток) " (строка 460) показывается остаток нераспределенной прибыли (непокрытого убытка), учитываемой на счете 84 "Нераспределенная прибыль (непокрытый убыток)". Остаток непокрытого убытка, показанный по этой статье, вычитается при подсчете итога по разделу III "Собственный капитал".
В этом случае при вводе значения по данной строке 
необходимо перед числом поставить знак "-".</t>
        </r>
      </text>
    </comment>
    <comment ref="F76" authorId="2" shapeId="0">
      <text>
        <r>
          <rPr>
            <b/>
            <sz val="8"/>
            <color indexed="81"/>
            <rFont val="Times New Roman"/>
            <family val="1"/>
            <charset val="204"/>
          </rPr>
          <t>Примечание:</t>
        </r>
        <r>
          <rPr>
            <sz val="8"/>
            <color indexed="81"/>
            <rFont val="Times New Roman"/>
            <family val="1"/>
            <charset val="204"/>
          </rPr>
          <t xml:space="preserve">
По статье "Чистая прибыль (убыток) отчетного периода" (строка 470) показывается остаток чистой прибыли (убытка) отчетного периода, учитываемой на счете 99 "Прибыли и убытки". Остаток убытка отчетного периода, показанный по этой статье, вычитается при подсчете итога по разделу III "Собственный капитал".
 В этом случае при вводе значения по данной строке необходимо перед числом поставить знак "-".
 В годовом бухгалтерском балансе статья "Чистая прибыль (убыток) отчетного периода" (строка 470) не заполняется.</t>
        </r>
      </text>
    </comment>
    <comment ref="G76" authorId="2" shapeId="0">
      <text>
        <r>
          <rPr>
            <b/>
            <sz val="8"/>
            <color indexed="81"/>
            <rFont val="Times New Roman"/>
            <family val="1"/>
            <charset val="204"/>
          </rPr>
          <t>Примечание:</t>
        </r>
        <r>
          <rPr>
            <sz val="8"/>
            <color indexed="81"/>
            <rFont val="Times New Roman"/>
            <family val="1"/>
            <charset val="204"/>
          </rPr>
          <t xml:space="preserve">
По статье "Чистая прибыль (убыток) отчетного периода" (строка 470) показывается остаток чистой прибыли (убытка) отчетного периода, учитываемой на счете 99 "Прибыли и убытки". Остаток убытка отчетного периода, показанный по этой статье, вычитается при подсчете итога по разделу III "Собственный капитал".
 В этом случае при вводе значения по данной строке необходимо перед числом поставить знак "-".
 В годовом бухгалтерском балансе статья "Чистая прибыль (убыток) отчетного периода" (строка 470) не заполняется.</t>
        </r>
      </text>
    </comment>
    <comment ref="H76" authorId="1" shapeId="0">
      <text>
        <r>
          <rPr>
            <b/>
            <sz val="9"/>
            <color indexed="81"/>
            <rFont val="Times New Roman"/>
            <family val="1"/>
            <charset val="204"/>
          </rPr>
          <t>Примечание:</t>
        </r>
        <r>
          <rPr>
            <sz val="9"/>
            <color indexed="81"/>
            <rFont val="Times New Roman"/>
            <family val="1"/>
            <charset val="204"/>
          </rPr>
          <t xml:space="preserve">
По статье "'Чистая прибыль (убыток) отчетного периода " (строка 470) показывается остаток чистой прибыли (убытка) отчетного периода, учитываемой на счете 99 "Прибыли и убытки". Остаток убытка отчетного периода, показанный по этой статье, вычитается при подсчете итога по разделу III. В этом случае при вводе значения по данной строке необходимо перед числом поставить знак "-".
В годовом бухгалтерском балансе строка 470 не заполняется.</t>
        </r>
      </text>
    </comment>
    <comment ref="H77" authorId="1" shapeId="0">
      <text>
        <r>
          <rPr>
            <b/>
            <sz val="9"/>
            <color indexed="81"/>
            <rFont val="Times New Roman"/>
            <family val="1"/>
            <charset val="204"/>
          </rPr>
          <t>Примечание:</t>
        </r>
        <r>
          <rPr>
            <sz val="9"/>
            <color indexed="81"/>
            <rFont val="Times New Roman"/>
            <family val="1"/>
            <charset val="204"/>
          </rPr>
          <t xml:space="preserve">
 По статье "'Целевое финансирование" (строка 480) показывается остаток целевого финансирования, учитываемого на счете 86 "Целевое финансирование".
</t>
        </r>
      </text>
    </comment>
    <comment ref="A79" authorId="1" shapeId="0">
      <text>
        <r>
          <rPr>
            <b/>
            <sz val="9"/>
            <color indexed="81"/>
            <rFont val="Times New Roman"/>
            <family val="1"/>
            <charset val="204"/>
          </rPr>
          <t>Примечание:</t>
        </r>
        <r>
          <rPr>
            <sz val="9"/>
            <color indexed="81"/>
            <rFont val="Times New Roman"/>
            <family val="1"/>
            <charset val="204"/>
          </rPr>
          <t xml:space="preserve">
В разделе IV "Долгосрочные обязательства" приводится информация об обязательствах, погашение которых ожидается более чем через 12 месяцев после отчетной даты.
</t>
        </r>
      </text>
    </comment>
    <comment ref="H80" authorId="1" shapeId="0">
      <text>
        <r>
          <rPr>
            <b/>
            <sz val="8"/>
            <color indexed="81"/>
            <rFont val="Times New Roman"/>
            <family val="1"/>
            <charset val="204"/>
          </rPr>
          <t>Примечание:</t>
        </r>
        <r>
          <rPr>
            <sz val="8"/>
            <color indexed="81"/>
            <rFont val="Times New Roman"/>
            <family val="1"/>
            <charset val="204"/>
          </rPr>
          <t xml:space="preserve">
 По статье "'Долгосрочные кредиты и займы" (строка 510) показываются учитываемые на счете 67 "Расчеты по долгосрочным кредитам и займам" обязательства по долгосрочным кредитам и займам, погашение которых ожидается более чем через 12 месяцев после отчетной даты.
</t>
        </r>
      </text>
    </comment>
    <comment ref="H81" authorId="1" shapeId="0">
      <text>
        <r>
          <rPr>
            <b/>
            <sz val="9"/>
            <color indexed="81"/>
            <rFont val="Times New Roman"/>
            <family val="1"/>
            <charset val="204"/>
          </rPr>
          <t>Примечание:</t>
        </r>
        <r>
          <rPr>
            <sz val="9"/>
            <color indexed="81"/>
            <rFont val="Times New Roman"/>
            <family val="1"/>
            <charset val="204"/>
          </rPr>
          <t xml:space="preserve">
По статье "'Долгосрочные обязательства по лизинговым платежам" (строка 520)  показываются учитываемые на счете 76 "Расчеты с разными дебиторами и кредиторами" обязательства по лизинговым платежам, погашение которых ожидается более чем через 12 месяцев после отчетной даты.
</t>
        </r>
      </text>
    </comment>
    <comment ref="H82" authorId="1" shapeId="0">
      <text>
        <r>
          <rPr>
            <b/>
            <sz val="9"/>
            <color indexed="81"/>
            <rFont val="Times New Roman"/>
            <family val="1"/>
            <charset val="204"/>
          </rPr>
          <t>Примечание:</t>
        </r>
        <r>
          <rPr>
            <sz val="9"/>
            <color indexed="81"/>
            <rFont val="Times New Roman"/>
            <family val="1"/>
            <charset val="204"/>
          </rPr>
          <t xml:space="preserve">
По статье "'Отложенные налоговые обязательства" (строка 530) показывается сальдо по счету 65 "Отложенные налоговые обязательства".
</t>
        </r>
      </text>
    </comment>
    <comment ref="H83" authorId="1" shapeId="0">
      <text>
        <r>
          <rPr>
            <b/>
            <sz val="9"/>
            <color indexed="81"/>
            <rFont val="Times New Roman"/>
            <family val="1"/>
            <charset val="204"/>
          </rPr>
          <t>Примечание:</t>
        </r>
        <r>
          <rPr>
            <sz val="9"/>
            <color indexed="81"/>
            <rFont val="Times New Roman"/>
            <family val="1"/>
            <charset val="204"/>
          </rPr>
          <t xml:space="preserve">
По статье "'Доходы будущих периодов" (строка 540) показываются суммы доходов будущих периодов, учитываемых на счете 98 "Доходы будущих периодов" и подлежащих отнесению на доходы отчетного периода более чем через 12 месяцев после отчетной даты.
</t>
        </r>
      </text>
    </comment>
    <comment ref="H84" authorId="1" shapeId="0">
      <text>
        <r>
          <rPr>
            <b/>
            <sz val="9"/>
            <color indexed="81"/>
            <rFont val="Times New Roman"/>
            <family val="1"/>
            <charset val="204"/>
          </rPr>
          <t>Примечание:</t>
        </r>
        <r>
          <rPr>
            <sz val="9"/>
            <color indexed="81"/>
            <rFont val="Times New Roman"/>
            <family val="1"/>
            <charset val="204"/>
          </rPr>
          <t xml:space="preserve">
По статье "'Резервы предстоящих платежей" (строка 550) показываются суммы резервов предстоящих платежей, учитываемых на счете 96 "Резервы предстоящих платежей" и подлежащих использованию более чем через 12 месяцев после отчетной даты.
</t>
        </r>
      </text>
    </comment>
    <comment ref="H85" authorId="1" shapeId="0">
      <text>
        <r>
          <rPr>
            <b/>
            <sz val="8"/>
            <color indexed="81"/>
            <rFont val="Times New Roman"/>
            <family val="1"/>
            <charset val="204"/>
          </rPr>
          <t>Примечание:</t>
        </r>
        <r>
          <rPr>
            <sz val="8"/>
            <color indexed="81"/>
            <rFont val="Times New Roman"/>
            <family val="1"/>
            <charset val="204"/>
          </rPr>
          <t xml:space="preserve">
По статье "'Прочие долгосрочные обязательства" (строка 560) показываются обязательства, погашение которых ожидается более чем через 12 месяцев после отчетной даты, не показанные по строкам 510 - 550.
</t>
        </r>
      </text>
    </comment>
    <comment ref="A87" authorId="1" shapeId="0">
      <text>
        <r>
          <rPr>
            <b/>
            <sz val="9"/>
            <color indexed="81"/>
            <rFont val="Times New Roman"/>
            <family val="1"/>
            <charset val="204"/>
          </rPr>
          <t>Примечание:</t>
        </r>
        <r>
          <rPr>
            <sz val="9"/>
            <color indexed="81"/>
            <rFont val="Times New Roman"/>
            <family val="1"/>
            <charset val="204"/>
          </rPr>
          <t xml:space="preserve">
В разделе V "Краткосрочные обязательства" приводится информация об обязательствах, погашение которых ожидается в течение 12 месяцев после отчетной даты.
</t>
        </r>
      </text>
    </comment>
    <comment ref="H88" authorId="1" shapeId="0">
      <text>
        <r>
          <rPr>
            <b/>
            <sz val="9"/>
            <color indexed="81"/>
            <rFont val="Times New Roman"/>
            <family val="1"/>
            <charset val="204"/>
          </rPr>
          <t>Примечание:</t>
        </r>
        <r>
          <rPr>
            <sz val="9"/>
            <color indexed="81"/>
            <rFont val="Times New Roman"/>
            <family val="1"/>
            <charset val="204"/>
          </rPr>
          <t xml:space="preserve">
По статье "'Краткосрочные кредиты и займы" (строка 610) показываются обязательства по краткосрочным кредитам и займам, учитываемые на счете 66 "Расчеты по краткосрочным кредитам и займам".
</t>
        </r>
      </text>
    </comment>
    <comment ref="H89" authorId="1" shapeId="0">
      <text>
        <r>
          <rPr>
            <b/>
            <sz val="9"/>
            <color indexed="81"/>
            <rFont val="Times New Roman"/>
            <family val="1"/>
            <charset val="204"/>
          </rPr>
          <t>Примечание:</t>
        </r>
        <r>
          <rPr>
            <sz val="9"/>
            <color indexed="81"/>
            <rFont val="Times New Roman"/>
            <family val="1"/>
            <charset val="204"/>
          </rPr>
          <t xml:space="preserve">
По статье"'Краткосрочная часть долгосрочных обязательств" (строка 620) показывается часть долгосрочных обязательств, учитываемых на счетах учета расчетов, погашение которой ожидается в течение 12 месяцев после отчетной даты, за исключением кредиторской задолженности, показанной по статье "Краткосрочная кредиторская задолженность" (строка 630).
</t>
        </r>
      </text>
    </comment>
    <comment ref="H90" authorId="1" shapeId="0">
      <text>
        <r>
          <rPr>
            <b/>
            <sz val="9"/>
            <color indexed="81"/>
            <rFont val="Times New Roman"/>
            <family val="1"/>
            <charset val="204"/>
          </rPr>
          <t>Примечание:</t>
        </r>
        <r>
          <rPr>
            <sz val="9"/>
            <color indexed="81"/>
            <rFont val="Times New Roman"/>
            <family val="1"/>
            <charset val="204"/>
          </rPr>
          <t xml:space="preserve">
По статье "'Краткосрочная кредиторская задолженность" (строка 630) показывается кредиторская задолженность, учитываемая на счетах учета расчетов (за исключением обязательств, включенных в выбывающую группу, признанную предназначенной для реализации, и обязательств по кредитам и займам), погашение которой ожидается в течение 12 месяцев после отчетной даты.
</t>
        </r>
      </text>
    </comment>
    <comment ref="H92" authorId="3" shapeId="0">
      <text>
        <r>
          <rPr>
            <b/>
            <sz val="9"/>
            <color indexed="81"/>
            <rFont val="Times New Roman"/>
            <family val="1"/>
            <charset val="204"/>
          </rPr>
          <t>Примечание:</t>
        </r>
        <r>
          <rPr>
            <sz val="9"/>
            <color indexed="81"/>
            <rFont val="Times New Roman"/>
            <family val="1"/>
            <charset val="204"/>
          </rPr>
          <t xml:space="preserve">
По строке 631 "поставщикам, подрядчикам, исполнителям" показывается кредиторская задолженность поставщикам, подрядчикам, исполнителям, учитываемая на счете 60 "Расчеты с поставщиками и подрядчиками".</t>
        </r>
        <r>
          <rPr>
            <sz val="9"/>
            <color indexed="81"/>
            <rFont val="Tahoma"/>
            <family val="2"/>
            <charset val="204"/>
          </rPr>
          <t xml:space="preserve">
</t>
        </r>
      </text>
    </comment>
    <comment ref="H93" authorId="3" shapeId="0">
      <text>
        <r>
          <rPr>
            <b/>
            <sz val="9"/>
            <color indexed="81"/>
            <rFont val="Times New Roman"/>
            <family val="1"/>
            <charset val="204"/>
          </rPr>
          <t>Примечание:</t>
        </r>
        <r>
          <rPr>
            <sz val="9"/>
            <color indexed="81"/>
            <rFont val="Times New Roman"/>
            <family val="1"/>
            <charset val="204"/>
          </rPr>
          <t xml:space="preserve">
По строке 632 "по авансам полученным" показываются суммы полученных от покупателей и заказчиков предварительной оплаты, авансов, учитываемых на счете 62 "Расчеты с покупателями и заказчиками".</t>
        </r>
        <r>
          <rPr>
            <sz val="9"/>
            <color indexed="81"/>
            <rFont val="Tahoma"/>
            <family val="2"/>
            <charset val="204"/>
          </rPr>
          <t xml:space="preserve">
</t>
        </r>
      </text>
    </comment>
    <comment ref="H94" authorId="3" shapeId="0">
      <text>
        <r>
          <rPr>
            <b/>
            <sz val="9"/>
            <color indexed="81"/>
            <rFont val="Times New Roman"/>
            <family val="1"/>
            <charset val="204"/>
          </rPr>
          <t>Примечание:</t>
        </r>
        <r>
          <rPr>
            <sz val="9"/>
            <color indexed="81"/>
            <rFont val="Times New Roman"/>
            <family val="1"/>
            <charset val="204"/>
          </rPr>
          <t xml:space="preserve">
По строке 633 "по налогам и сборам" показывается кредиторская задолженность по налогам и сборам, учитываемая на счете 68 "Расчеты по налогам и сборам".</t>
        </r>
        <r>
          <rPr>
            <sz val="9"/>
            <color indexed="81"/>
            <rFont val="Tahoma"/>
            <family val="2"/>
            <charset val="204"/>
          </rPr>
          <t xml:space="preserve">
</t>
        </r>
      </text>
    </comment>
    <comment ref="H95" authorId="3" shapeId="0">
      <text>
        <r>
          <rPr>
            <b/>
            <sz val="9"/>
            <color indexed="81"/>
            <rFont val="Times New Roman"/>
            <family val="1"/>
            <charset val="204"/>
          </rPr>
          <t>Примечание:</t>
        </r>
        <r>
          <rPr>
            <sz val="9"/>
            <color indexed="81"/>
            <rFont val="Times New Roman"/>
            <family val="1"/>
            <charset val="204"/>
          </rPr>
          <t xml:space="preserve">
По строке 634 "показывается кредиторская задолженность по социальному страхованию и обеспечению, учитываемая на счете 69 "Расчеты по социальному страхованию и обеспечению".
</t>
        </r>
        <r>
          <rPr>
            <sz val="9"/>
            <color indexed="81"/>
            <rFont val="Tahoma"/>
            <family val="2"/>
            <charset val="204"/>
          </rPr>
          <t xml:space="preserve">
</t>
        </r>
      </text>
    </comment>
    <comment ref="H96" authorId="3" shapeId="0">
      <text>
        <r>
          <rPr>
            <b/>
            <sz val="9"/>
            <color indexed="81"/>
            <rFont val="Times New Roman"/>
            <family val="1"/>
            <charset val="204"/>
          </rPr>
          <t>Примечание:</t>
        </r>
        <r>
          <rPr>
            <sz val="9"/>
            <color indexed="81"/>
            <rFont val="Times New Roman"/>
            <family val="1"/>
            <charset val="204"/>
          </rPr>
          <t xml:space="preserve">
По строке 635 "по оплате труда" показывается кредиторская задолженность перед работниками по оплате труда, учитываемая на счете 70 "Расчеты с персоналом по оплате труда", а также кредиторская задолженность перед работниками по начисленным, но не выплаченным в установленный срок суммам, учитываемая на счете 76 "Расчеты с разными дебиторами и кредиторами".</t>
        </r>
        <r>
          <rPr>
            <sz val="9"/>
            <color indexed="81"/>
            <rFont val="Tahoma"/>
            <family val="2"/>
            <charset val="204"/>
          </rPr>
          <t xml:space="preserve">
</t>
        </r>
      </text>
    </comment>
    <comment ref="H97" authorId="3" shapeId="0">
      <text>
        <r>
          <rPr>
            <b/>
            <sz val="9"/>
            <color indexed="81"/>
            <rFont val="Times New Roman"/>
            <family val="1"/>
            <charset val="204"/>
          </rPr>
          <t>Примечание:</t>
        </r>
        <r>
          <rPr>
            <sz val="9"/>
            <color indexed="81"/>
            <rFont val="Times New Roman"/>
            <family val="1"/>
            <charset val="204"/>
          </rPr>
          <t xml:space="preserve">
По строке 636 "по лизинговым платежам" показывается кредиторская задолженность по лизинговым платежам, учитываемая на счете 76 "Расчеты с разными дебиторами и кредиторами".
</t>
        </r>
      </text>
    </comment>
    <comment ref="H98" authorId="3" shapeId="0">
      <text>
        <r>
          <rPr>
            <b/>
            <sz val="9"/>
            <color indexed="81"/>
            <rFont val="Times New Roman"/>
            <family val="1"/>
            <charset val="204"/>
          </rPr>
          <t>Примечание:</t>
        </r>
        <r>
          <rPr>
            <sz val="9"/>
            <color indexed="81"/>
            <rFont val="Times New Roman"/>
            <family val="1"/>
            <charset val="204"/>
          </rPr>
          <t xml:space="preserve">
По строке 637 "собственнику имущества (учредителям, участникам)" показывается кредиторская задолженность перед собственником имущества (учредителями, участниками) по выплате дивидендов и других доходов от участия в уставном капитале организации, учитываемая на счетах 70 "Расчеты с персоналом по оплате труда", 75 "Расчеты с учредителями".</t>
        </r>
        <r>
          <rPr>
            <sz val="9"/>
            <color indexed="81"/>
            <rFont val="Tahoma"/>
            <family val="2"/>
            <charset val="204"/>
          </rPr>
          <t xml:space="preserve">
</t>
        </r>
      </text>
    </comment>
    <comment ref="H99" authorId="1" shapeId="0">
      <text>
        <r>
          <rPr>
            <b/>
            <sz val="9"/>
            <color indexed="81"/>
            <rFont val="Times New Roman"/>
            <family val="1"/>
            <charset val="204"/>
          </rPr>
          <t>Примечание:</t>
        </r>
        <r>
          <rPr>
            <sz val="9"/>
            <color indexed="81"/>
            <rFont val="Times New Roman"/>
            <family val="1"/>
            <charset val="204"/>
          </rPr>
          <t xml:space="preserve">
По строке 638   показывается кредиторская задолженность, не показанная по строкам 631 - 637, в том числе кредиторская задолженность перед работниками, учитываемая на счетах 71 "Расчеты с подотчетными лицами", 73 "Расчеты с персоналом по прочим операциям".
</t>
        </r>
      </text>
    </comment>
    <comment ref="H100" authorId="1" shapeId="0">
      <text>
        <r>
          <rPr>
            <b/>
            <sz val="9"/>
            <color indexed="81"/>
            <rFont val="Times New Roman"/>
            <family val="1"/>
            <charset val="204"/>
          </rPr>
          <t>Примечание:</t>
        </r>
        <r>
          <rPr>
            <sz val="9"/>
            <color indexed="81"/>
            <rFont val="Times New Roman"/>
            <family val="1"/>
            <charset val="204"/>
          </rPr>
          <t xml:space="preserve">
По статье "'Обязательства, предназначенные для реализации" (строка 640) показываются обязательства, включенные в выбывающую группу, признанную предназначенной для реализации, учитываемые на счете 76 "Расчеты с разными дебиторами и кредиторами".
</t>
        </r>
      </text>
    </comment>
    <comment ref="H101" authorId="1" shapeId="0">
      <text>
        <r>
          <rPr>
            <b/>
            <sz val="9"/>
            <color indexed="81"/>
            <rFont val="Times New Roman"/>
            <family val="1"/>
            <charset val="204"/>
          </rPr>
          <t>Примечание:</t>
        </r>
        <r>
          <rPr>
            <sz val="9"/>
            <color indexed="81"/>
            <rFont val="Times New Roman"/>
            <family val="1"/>
            <charset val="204"/>
          </rPr>
          <t xml:space="preserve">
По статье "'Доходы будущих периодов" (строка 650)  показываются суммы доходов будущих периодов, учитываемых на счете 98 "Доходы будущих периодов" и подлежащих отнесению на доходы отчетного периода в течение 12 месяцев после отчетной даты.
</t>
        </r>
      </text>
    </comment>
    <comment ref="H102" authorId="1" shapeId="0">
      <text>
        <r>
          <rPr>
            <b/>
            <sz val="9"/>
            <color indexed="81"/>
            <rFont val="Times New Roman"/>
            <family val="1"/>
            <charset val="204"/>
          </rPr>
          <t>Примечание:</t>
        </r>
        <r>
          <rPr>
            <sz val="9"/>
            <color indexed="81"/>
            <rFont val="Times New Roman"/>
            <family val="1"/>
            <charset val="204"/>
          </rPr>
          <t xml:space="preserve">
По статье "'Резервы предстоящих платежей" (строка 660) показываются суммы резервов предстоящих платежей, учитываемых на счете 96 "Резервы предстоящих платежей" и подлежащих использованию в течение 12 месяцев после отчетной даты.
</t>
        </r>
      </text>
    </comment>
    <comment ref="H103" authorId="1" shapeId="0">
      <text>
        <r>
          <rPr>
            <b/>
            <sz val="9"/>
            <color indexed="81"/>
            <rFont val="Times New Roman"/>
            <family val="1"/>
            <charset val="204"/>
          </rPr>
          <t>Примечание:</t>
        </r>
        <r>
          <rPr>
            <sz val="9"/>
            <color indexed="81"/>
            <rFont val="Times New Roman"/>
            <family val="1"/>
            <charset val="204"/>
          </rPr>
          <t xml:space="preserve">
 По статье "Прочие краткосрочные обязательства" (строка 670)   показываются обязательства, погашение которых ожидается в течение 12 месяцев после отчетной даты, не показанные по строкам 610 - 660.
</t>
        </r>
      </text>
    </comment>
    <comment ref="A113" authorId="4" shapeId="0">
      <text>
        <r>
          <rPr>
            <b/>
            <sz val="10"/>
            <color indexed="81"/>
            <rFont val="Trajan Pro"/>
            <family val="1"/>
          </rPr>
          <t>Примечание.</t>
        </r>
        <r>
          <rPr>
            <sz val="10"/>
            <color indexed="81"/>
            <rFont val="Trajan Pro"/>
            <family val="1"/>
          </rPr>
          <t xml:space="preserve">
введите дату в формате чч.мм.гггг</t>
        </r>
        <r>
          <rPr>
            <b/>
            <sz val="10"/>
            <color indexed="81"/>
            <rFont val="Tahoma"/>
            <family val="2"/>
            <charset val="204"/>
          </rPr>
          <t xml:space="preserve">
</t>
        </r>
      </text>
    </comment>
  </commentList>
</comments>
</file>

<file path=xl/sharedStrings.xml><?xml version="1.0" encoding="utf-8"?>
<sst xmlns="http://schemas.openxmlformats.org/spreadsheetml/2006/main" count="179" uniqueCount="164">
  <si>
    <t>Табл. 1</t>
  </si>
  <si>
    <r>
      <t xml:space="preserve">Для годового </t>
    </r>
    <r>
      <rPr>
        <b/>
        <sz val="10"/>
        <color indexed="16"/>
        <rFont val="Times New Roman"/>
        <family val="1"/>
        <charset val="204"/>
      </rPr>
      <t xml:space="preserve">отчета необходимо выбрать </t>
    </r>
    <r>
      <rPr>
        <b/>
        <u/>
        <sz val="10"/>
        <color indexed="12"/>
        <rFont val="Times New Roman"/>
        <family val="1"/>
        <charset val="204"/>
      </rPr>
      <t>в верхней ячейке справа</t>
    </r>
    <r>
      <rPr>
        <b/>
        <sz val="10"/>
        <color indexed="12"/>
        <rFont val="Times New Roman"/>
        <family val="1"/>
        <charset val="204"/>
      </rPr>
      <t xml:space="preserve"> </t>
    </r>
    <r>
      <rPr>
        <b/>
        <u/>
        <sz val="10"/>
        <color indexed="12"/>
        <rFont val="Times New Roman"/>
        <family val="1"/>
        <charset val="204"/>
      </rPr>
      <t>номер года</t>
    </r>
    <r>
      <rPr>
        <b/>
        <sz val="10"/>
        <color indexed="12"/>
        <rFont val="Times New Roman"/>
        <family val="1"/>
        <charset val="204"/>
      </rPr>
      <t>.</t>
    </r>
    <r>
      <rPr>
        <b/>
        <sz val="10"/>
        <color indexed="16"/>
        <rFont val="Times New Roman"/>
        <family val="1"/>
        <charset val="204"/>
      </rPr>
      <t xml:space="preserve"> </t>
    </r>
    <r>
      <rPr>
        <b/>
        <u/>
        <sz val="10"/>
        <color indexed="16"/>
        <rFont val="Times New Roman"/>
        <family val="1"/>
        <charset val="204"/>
      </rPr>
      <t xml:space="preserve"> Нижнюю ячейку очистить. </t>
    </r>
    <r>
      <rPr>
        <b/>
        <sz val="10"/>
        <color indexed="16"/>
        <rFont val="Times New Roman"/>
        <family val="1"/>
        <charset val="204"/>
      </rPr>
      <t xml:space="preserve">
Если отчетным периодом является </t>
    </r>
    <r>
      <rPr>
        <b/>
        <u/>
        <sz val="10"/>
        <color indexed="12"/>
        <rFont val="Times New Roman"/>
        <family val="1"/>
        <charset val="204"/>
      </rPr>
      <t>квартал</t>
    </r>
    <r>
      <rPr>
        <b/>
        <sz val="10"/>
        <color indexed="12"/>
        <rFont val="Times New Roman"/>
        <family val="1"/>
        <charset val="204"/>
      </rPr>
      <t>,</t>
    </r>
    <r>
      <rPr>
        <b/>
        <sz val="10"/>
        <color indexed="16"/>
        <rFont val="Times New Roman"/>
        <family val="1"/>
        <charset val="204"/>
      </rPr>
      <t xml:space="preserve"> то необходимо в верхней ячейке справа выбрать </t>
    </r>
    <r>
      <rPr>
        <b/>
        <u/>
        <sz val="10"/>
        <color indexed="12"/>
        <rFont val="Times New Roman"/>
        <family val="1"/>
        <charset val="204"/>
      </rPr>
      <t>номер квартала</t>
    </r>
    <r>
      <rPr>
        <b/>
        <u/>
        <sz val="10"/>
        <color indexed="16"/>
        <rFont val="Times New Roman"/>
        <family val="1"/>
        <charset val="204"/>
      </rPr>
      <t xml:space="preserve">
</t>
    </r>
    <r>
      <rPr>
        <b/>
        <sz val="10"/>
        <color indexed="16"/>
        <rFont val="Times New Roman"/>
        <family val="1"/>
        <charset val="204"/>
      </rPr>
      <t xml:space="preserve">и в </t>
    </r>
    <r>
      <rPr>
        <b/>
        <u/>
        <sz val="10"/>
        <color indexed="12"/>
        <rFont val="Times New Roman"/>
        <family val="1"/>
        <charset val="204"/>
      </rPr>
      <t>ячейке ниже - год</t>
    </r>
    <r>
      <rPr>
        <b/>
        <sz val="10"/>
        <color indexed="12"/>
        <rFont val="Times New Roman"/>
        <family val="1"/>
        <charset val="204"/>
      </rPr>
      <t>.</t>
    </r>
  </si>
  <si>
    <t>II</t>
  </si>
  <si>
    <t>Начало отчетного периода</t>
  </si>
  <si>
    <t>Конец отчетного периода</t>
  </si>
  <si>
    <t xml:space="preserve"> После этого в строке 1 Табл. 1  проставятся даты начала и конца отчетного периода.</t>
  </si>
  <si>
    <r>
      <t xml:space="preserve">Если отчетным периодом является месяц (либо другой период), то необходимо в строку 2 Табл. 1 проставить даты начала и конца отчетного периода вручную.
</t>
    </r>
    <r>
      <rPr>
        <b/>
        <sz val="10"/>
        <color indexed="10"/>
        <rFont val="Times New Roman"/>
        <family val="1"/>
        <charset val="204"/>
      </rPr>
      <t xml:space="preserve">Внимание! </t>
    </r>
    <r>
      <rPr>
        <b/>
        <sz val="10"/>
        <color indexed="16"/>
        <rFont val="Times New Roman"/>
        <family val="1"/>
        <charset val="204"/>
      </rPr>
      <t xml:space="preserve">Данные по строке 2 вводить в формате </t>
    </r>
    <r>
      <rPr>
        <b/>
        <sz val="10"/>
        <color indexed="10"/>
        <rFont val="Times New Roman"/>
        <family val="1"/>
        <charset val="204"/>
      </rPr>
      <t>ДД.ММ.ГГГГ</t>
    </r>
  </si>
  <si>
    <t>строка 1</t>
  </si>
  <si>
    <t>строка 2</t>
  </si>
  <si>
    <t>Приложение 1</t>
  </si>
  <si>
    <t>к Национальному стандарту бухгалтерского учета и отчетности "Индивидуальная бухгалтерская отчетность"
Форма</t>
  </si>
  <si>
    <t>БУХГАЛТЕРСКИЙ БАЛАНС</t>
  </si>
  <si>
    <t xml:space="preserve">На </t>
  </si>
  <si>
    <t>Организация</t>
  </si>
  <si>
    <t>ЗАО "СЛИВКИ БАЙ"</t>
  </si>
  <si>
    <t>Учетный номер плательщика</t>
  </si>
  <si>
    <t>Вид экономической деятельности</t>
  </si>
  <si>
    <t>Организационно-правовая форма</t>
  </si>
  <si>
    <t>Частная</t>
  </si>
  <si>
    <t>Орган управления</t>
  </si>
  <si>
    <t>собрание учредителей</t>
  </si>
  <si>
    <t>Единица измерения</t>
  </si>
  <si>
    <t>тыс. руб</t>
  </si>
  <si>
    <t>Адрес</t>
  </si>
  <si>
    <t>Минск, пр Независимости 143/1-114</t>
  </si>
  <si>
    <t>Дата утверждения</t>
  </si>
  <si>
    <t>Дата отправки</t>
  </si>
  <si>
    <t>Дата принятия</t>
  </si>
  <si>
    <t>Активы</t>
  </si>
  <si>
    <t>Код строки</t>
  </si>
  <si>
    <t>№ СЧЕТА (согласно типовому плану счетов, утв. Постановлением Минфина РБ от 29.06.2011 N50)</t>
  </si>
  <si>
    <t xml:space="preserve">I. ДОЛГОСРОЧНЫЕ АКТИВЫ </t>
  </si>
  <si>
    <t>Основные средства</t>
  </si>
  <si>
    <t>01, 02</t>
  </si>
  <si>
    <t>Нематериальные активы</t>
  </si>
  <si>
    <t>04, 05</t>
  </si>
  <si>
    <t xml:space="preserve">Доходные вложения в материальные активы </t>
  </si>
  <si>
    <t>03, 02</t>
  </si>
  <si>
    <t>в том числе:</t>
  </si>
  <si>
    <t>инвестиционная недвижимость</t>
  </si>
  <si>
    <t>предметы финансовой аренды (лизинга)</t>
  </si>
  <si>
    <t>прочие доходные вложения в материальные активы</t>
  </si>
  <si>
    <t>Вложения в долгосрочные активы</t>
  </si>
  <si>
    <t>07, 08</t>
  </si>
  <si>
    <t>Долгосрочные финансовые вложения</t>
  </si>
  <si>
    <t>06</t>
  </si>
  <si>
    <t>Отложенные налоговые активы</t>
  </si>
  <si>
    <t>09</t>
  </si>
  <si>
    <t>Долгосрочная дебиторская задолженность</t>
  </si>
  <si>
    <t>60, 62, 63, 76</t>
  </si>
  <si>
    <t>Прочие долгосрочные активы</t>
  </si>
  <si>
    <t>97</t>
  </si>
  <si>
    <t>ИТОГО по разделу I</t>
  </si>
  <si>
    <t>II. КРАТКОСРОЧНЫЕ АКТИВЫ</t>
  </si>
  <si>
    <t>Запасы</t>
  </si>
  <si>
    <t>материалы</t>
  </si>
  <si>
    <t>10, 15, 16</t>
  </si>
  <si>
    <t>животные на выращивании и откорме</t>
  </si>
  <si>
    <t>11, 15, 16, 14</t>
  </si>
  <si>
    <t>незавершенное производство</t>
  </si>
  <si>
    <t>20, 21, 23, 29</t>
  </si>
  <si>
    <t>готовая продукция и товары</t>
  </si>
  <si>
    <t>41, 42, 43, 44</t>
  </si>
  <si>
    <t>товары отгруженные</t>
  </si>
  <si>
    <t>45</t>
  </si>
  <si>
    <t>прочие запасы</t>
  </si>
  <si>
    <t>28</t>
  </si>
  <si>
    <t>Долгосрочные активы, предназначенные для реализации</t>
  </si>
  <si>
    <t>47</t>
  </si>
  <si>
    <t xml:space="preserve">Расходы будущих периодов </t>
  </si>
  <si>
    <t>Налог на добавленную стоимость по приобретенным товарам, работам, услугам</t>
  </si>
  <si>
    <t>18</t>
  </si>
  <si>
    <t>Краткосрочная дебиторская задолженность</t>
  </si>
  <si>
    <t>60, 62, 63,76</t>
  </si>
  <si>
    <t>Краткосрочные финансовые вложения</t>
  </si>
  <si>
    <t>58, 59, 06</t>
  </si>
  <si>
    <t>Денежные средства и эквиваленты денежных средств</t>
  </si>
  <si>
    <t>50, 51, 52, 55, 57, 58</t>
  </si>
  <si>
    <t xml:space="preserve">Прочие краткосрочные активы </t>
  </si>
  <si>
    <t>94</t>
  </si>
  <si>
    <t>ИТОГО по разделу II</t>
  </si>
  <si>
    <t>БАЛАНС</t>
  </si>
  <si>
    <r>
      <t>В строки 420 и 430</t>
    </r>
    <r>
      <rPr>
        <sz val="10"/>
        <color indexed="16"/>
        <rFont val="Times New Roman"/>
        <family val="1"/>
        <charset val="204"/>
      </rPr>
      <t xml:space="preserve"> показатели всегда вносятся без знака "-". В </t>
    </r>
    <r>
      <rPr>
        <b/>
        <sz val="10"/>
        <color indexed="16"/>
        <rFont val="Times New Roman"/>
        <family val="1"/>
        <charset val="204"/>
      </rPr>
      <t>остальные строки раздела III</t>
    </r>
  </si>
  <si>
    <t>Собственный капитал и обязательства</t>
  </si>
  <si>
    <t xml:space="preserve"> показатели вносятся со знаком "-" при наличии дебетовых сальдо по счетам, информация по которым отражается в данном разделе.</t>
  </si>
  <si>
    <t>III. СОБСТВЕННЫЙ КАПИТАЛ</t>
  </si>
  <si>
    <t>Уставный капитал</t>
  </si>
  <si>
    <t>80</t>
  </si>
  <si>
    <t>Неоплаченная часть уставного капитала</t>
  </si>
  <si>
    <t>420</t>
  </si>
  <si>
    <t>75, суб.сч. 75-1</t>
  </si>
  <si>
    <t>Собственные акции (доли в уставном капитале)</t>
  </si>
  <si>
    <t>430</t>
  </si>
  <si>
    <t>81</t>
  </si>
  <si>
    <t>Резервный капитал</t>
  </si>
  <si>
    <t>82</t>
  </si>
  <si>
    <t>Добавочный капитал</t>
  </si>
  <si>
    <t>83</t>
  </si>
  <si>
    <t xml:space="preserve">Нераспределенная прибыль (непокрытый убыток) </t>
  </si>
  <si>
    <t>84</t>
  </si>
  <si>
    <t xml:space="preserve">Чистая прибыль (убыток) отчетного периода </t>
  </si>
  <si>
    <t>99</t>
  </si>
  <si>
    <t>Целевое финансирование</t>
  </si>
  <si>
    <t>86</t>
  </si>
  <si>
    <t>ИТОГО по разделу III</t>
  </si>
  <si>
    <t>IV. ДОЛГОСРОЧНЫЕ ОБЯЗАТЕЛЬСТВА</t>
  </si>
  <si>
    <t>Долгосрочные кредиты и займы</t>
  </si>
  <si>
    <t>67</t>
  </si>
  <si>
    <t>Долгосрочные обязательства по лизинговым платежам</t>
  </si>
  <si>
    <t>76</t>
  </si>
  <si>
    <t>Отложенные налоговые обязательства</t>
  </si>
  <si>
    <t>65</t>
  </si>
  <si>
    <t>Доходы будущих периодов</t>
  </si>
  <si>
    <t>98</t>
  </si>
  <si>
    <t>Резервы предстоящих платежей</t>
  </si>
  <si>
    <t>96</t>
  </si>
  <si>
    <t>Прочие долгосрочные обязательства</t>
  </si>
  <si>
    <t>60, 62, 68, 69, 76, 79</t>
  </si>
  <si>
    <t>ИТОГО по разделу IV</t>
  </si>
  <si>
    <t>V. КРАТКОСРОЧНЫЕ ОБЯЗАТЕЛЬСТВА</t>
  </si>
  <si>
    <t>Краткосрочные кредиты и займы</t>
  </si>
  <si>
    <t>66</t>
  </si>
  <si>
    <t>Краткосрочная часть долгосрочных обязательств</t>
  </si>
  <si>
    <t>Краткосрочная кредиторская задолженность</t>
  </si>
  <si>
    <t>поставщикам, подрядчикам, исполнителям</t>
  </si>
  <si>
    <t>60</t>
  </si>
  <si>
    <t>по авансам полученным</t>
  </si>
  <si>
    <t>62</t>
  </si>
  <si>
    <t>по налогам и сборам</t>
  </si>
  <si>
    <t>68</t>
  </si>
  <si>
    <t xml:space="preserve">по социальному страхованию и обеспечению </t>
  </si>
  <si>
    <t>69</t>
  </si>
  <si>
    <t>по оплате труда</t>
  </si>
  <si>
    <t>70, 76</t>
  </si>
  <si>
    <t xml:space="preserve">по лизинговым платежам </t>
  </si>
  <si>
    <t>собственнику имущества (учредителям, участникам)</t>
  </si>
  <si>
    <t>70, 75</t>
  </si>
  <si>
    <t>прочим кредиторам</t>
  </si>
  <si>
    <t>71, 73</t>
  </si>
  <si>
    <t>Обязательства, предназначенные для реализации</t>
  </si>
  <si>
    <t>Прочие краткосрочные обязательства</t>
  </si>
  <si>
    <t>ИТОГО по разделу V</t>
  </si>
  <si>
    <t xml:space="preserve">Руководитель </t>
  </si>
  <si>
    <t>Д.П. Асташенко</t>
  </si>
  <si>
    <t>(подпись)</t>
  </si>
  <si>
    <t>(инициалы, фамилия)</t>
  </si>
  <si>
    <t>Главный бухгалтер</t>
  </si>
  <si>
    <t>Л.А. Буглак</t>
  </si>
  <si>
    <t>28 июля 2021г.</t>
  </si>
  <si>
    <t>январь</t>
  </si>
  <si>
    <t>февраль</t>
  </si>
  <si>
    <t>I</t>
  </si>
  <si>
    <t>март</t>
  </si>
  <si>
    <t>апрель</t>
  </si>
  <si>
    <t>III</t>
  </si>
  <si>
    <t>май</t>
  </si>
  <si>
    <t>IV</t>
  </si>
  <si>
    <t>июнь</t>
  </si>
  <si>
    <t>июль</t>
  </si>
  <si>
    <t>август</t>
  </si>
  <si>
    <t>сентябрь</t>
  </si>
  <si>
    <t>октябрь</t>
  </si>
  <si>
    <t>ноябрь</t>
  </si>
  <si>
    <t>декабрь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</si>
</sst>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FC19]d\ mmmm\ yyyy\ &quot;года&quot;"/>
    <numFmt numFmtId="165" formatCode="[$-FC19]&quot;На &quot;d\ mmmm\ yyyy\ &quot;года&quot;"/>
    <numFmt numFmtId="166" formatCode="_-* #,##0.00_р_._-;\-* #,##0.00_р_._-;_-* &quot;-&quot;??_р_._-;_-@_-"/>
    <numFmt numFmtId="167" formatCode="_-* #,##0_р_._-;\-* #,##0_р_._-;_-* &quot;-&quot;??_р_._-;_-@_-"/>
    <numFmt numFmtId="168" formatCode="_(#,##0_);\(#,##0\);_(* &quot;-&quot;??_);_(@_)"/>
    <numFmt numFmtId="169" formatCode="\(#,##0\);\(#,##0\);_(* &quot;-&quot;??_);_(@_)"/>
    <numFmt numFmtId="170" formatCode="_-* #,##0_р_._-;\-* #,##0_р_._-;_-* &quot;-&quot;_р_._-;_-@_-"/>
    <numFmt numFmtId="171" formatCode="[$-F800]dddd\,\ mmmm\ dd\,\ yyyy"/>
  </numFmts>
  <fonts count="37">
    <font>
      <sz val="10"/>
      <name val="Arial Cyr"/>
      <charset val="204"/>
    </font>
    <font>
      <sz val="10"/>
      <name val="Arial Cyr"/>
      <charset val="204"/>
    </font>
    <font>
      <b/>
      <sz val="10"/>
      <color indexed="16"/>
      <name val="Times New Roman"/>
      <family val="1"/>
      <charset val="204"/>
    </font>
    <font>
      <sz val="10"/>
      <name val="Times New Roman"/>
      <family val="1"/>
      <charset val="204"/>
    </font>
    <font>
      <b/>
      <sz val="10.5"/>
      <color indexed="16"/>
      <name val="Times New Roman"/>
      <family val="1"/>
      <charset val="204"/>
    </font>
    <font>
      <b/>
      <sz val="10.5"/>
      <name val="Times New Roman"/>
      <family val="1"/>
      <charset val="204"/>
    </font>
    <font>
      <b/>
      <sz val="10.5"/>
      <color indexed="22"/>
      <name val="Times New Roman"/>
      <family val="1"/>
      <charset val="204"/>
    </font>
    <font>
      <sz val="10"/>
      <color indexed="22"/>
      <name val="Times New Roman"/>
      <family val="1"/>
      <charset val="204"/>
    </font>
    <font>
      <b/>
      <u/>
      <sz val="10"/>
      <color indexed="16"/>
      <name val="Times New Roman"/>
      <family val="1"/>
      <charset val="204"/>
    </font>
    <font>
      <b/>
      <u/>
      <sz val="10"/>
      <color indexed="12"/>
      <name val="Times New Roman"/>
      <family val="1"/>
      <charset val="204"/>
    </font>
    <font>
      <b/>
      <sz val="10"/>
      <color indexed="12"/>
      <name val="Times New Roman"/>
      <family val="1"/>
      <charset val="204"/>
    </font>
    <font>
      <b/>
      <sz val="10"/>
      <name val="Times New Roman"/>
      <family val="1"/>
      <charset val="204"/>
    </font>
    <font>
      <b/>
      <sz val="10"/>
      <color indexed="10"/>
      <name val="Times New Roman"/>
      <family val="1"/>
      <charset val="204"/>
    </font>
    <font>
      <sz val="11"/>
      <color indexed="22"/>
      <name val="Times New Roman"/>
      <family val="1"/>
      <charset val="204"/>
    </font>
    <font>
      <sz val="8"/>
      <name val="Times New Roman"/>
      <family val="1"/>
      <charset val="204"/>
    </font>
    <font>
      <b/>
      <sz val="11"/>
      <name val="Times New Roman"/>
      <family val="1"/>
      <charset val="204"/>
    </font>
    <font>
      <sz val="11"/>
      <name val="Times New Roman"/>
      <family val="1"/>
      <charset val="204"/>
    </font>
    <font>
      <b/>
      <sz val="9"/>
      <name val="Times New Roman"/>
      <family val="1"/>
      <charset val="204"/>
    </font>
    <font>
      <sz val="10"/>
      <color indexed="22"/>
      <name val="Arial Cyr"/>
      <charset val="204"/>
    </font>
    <font>
      <sz val="10"/>
      <color indexed="16"/>
      <name val="Times New Roman"/>
      <family val="1"/>
      <charset val="204"/>
    </font>
    <font>
      <sz val="10"/>
      <color indexed="9"/>
      <name val="Times New Roman"/>
      <family val="1"/>
      <charset val="204"/>
    </font>
    <font>
      <sz val="11"/>
      <name val="Arial Cyr"/>
      <charset val="204"/>
    </font>
    <font>
      <sz val="9"/>
      <name val="Times New Roman"/>
      <family val="1"/>
      <charset val="204"/>
    </font>
    <font>
      <i/>
      <sz val="7"/>
      <name val="Times New Roman"/>
      <family val="1"/>
      <charset val="204"/>
    </font>
    <font>
      <sz val="7"/>
      <name val="Times New Roman"/>
      <family val="1"/>
      <charset val="204"/>
    </font>
    <font>
      <sz val="11"/>
      <color indexed="22"/>
      <name val="Arial Cyr"/>
      <charset val="204"/>
    </font>
    <font>
      <b/>
      <sz val="10"/>
      <color indexed="22"/>
      <name val="Times New Roman"/>
      <family val="1"/>
      <charset val="204"/>
    </font>
    <font>
      <sz val="9"/>
      <color indexed="22"/>
      <name val="Times New Roman"/>
      <family val="1"/>
      <charset val="204"/>
    </font>
    <font>
      <b/>
      <sz val="9"/>
      <color indexed="81"/>
      <name val="Times New Roman"/>
      <family val="1"/>
      <charset val="204"/>
    </font>
    <font>
      <sz val="9"/>
      <color indexed="81"/>
      <name val="Times New Roman"/>
      <family val="1"/>
      <charset val="204"/>
    </font>
    <font>
      <sz val="8"/>
      <color indexed="81"/>
      <name val="Tahoma"/>
      <family val="2"/>
      <charset val="204"/>
    </font>
    <font>
      <b/>
      <sz val="8"/>
      <color indexed="81"/>
      <name val="Times New Roman"/>
      <family val="1"/>
      <charset val="204"/>
    </font>
    <font>
      <sz val="8"/>
      <color indexed="81"/>
      <name val="Times New Roman"/>
      <family val="1"/>
      <charset val="204"/>
    </font>
    <font>
      <sz val="9"/>
      <color indexed="81"/>
      <name val="Tahoma"/>
      <family val="2"/>
      <charset val="204"/>
    </font>
    <font>
      <b/>
      <sz val="10"/>
      <color indexed="81"/>
      <name val="Trajan Pro"/>
      <family val="1"/>
    </font>
    <font>
      <sz val="10"/>
      <color indexed="81"/>
      <name val="Trajan Pro"/>
      <family val="1"/>
    </font>
    <font>
      <b/>
      <sz val="10"/>
      <color indexed="81"/>
      <name val="Tahoma"/>
      <family val="2"/>
      <charset val="204"/>
    </font>
  </fonts>
  <fills count="8">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1"/>
        <bgColor indexed="64"/>
      </patternFill>
    </fill>
    <fill>
      <patternFill patternType="solid">
        <fgColor indexed="9"/>
        <bgColor indexed="64"/>
      </patternFill>
    </fill>
    <fill>
      <patternFill patternType="solid">
        <fgColor rgb="FFCCFFFF"/>
        <bgColor indexed="64"/>
      </patternFill>
    </fill>
    <fill>
      <patternFill patternType="solid">
        <fgColor theme="0"/>
        <bgColor indexed="64"/>
      </patternFill>
    </fill>
  </fills>
  <borders count="18">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166" fontId="1" fillId="0" borderId="0" applyFont="0" applyFill="0" applyBorder="0" applyAlignment="0" applyProtection="0"/>
  </cellStyleXfs>
  <cellXfs count="201">
    <xf numFmtId="0" fontId="0" fillId="0" borderId="0" xfId="0"/>
    <xf numFmtId="0" fontId="2" fillId="2" borderId="0" xfId="0" applyFont="1" applyFill="1" applyBorder="1" applyAlignment="1" applyProtection="1">
      <alignment horizontal="left" wrapText="1"/>
      <protection hidden="1"/>
    </xf>
    <xf numFmtId="0" fontId="3" fillId="2" borderId="0" xfId="0" quotePrefix="1" applyNumberFormat="1" applyFont="1" applyFill="1" applyBorder="1" applyAlignment="1" applyProtection="1">
      <alignment horizontal="left"/>
      <protection hidden="1"/>
    </xf>
    <xf numFmtId="0" fontId="3" fillId="2" borderId="0" xfId="0" applyFont="1" applyFill="1" applyBorder="1" applyAlignment="1" applyProtection="1">
      <alignment horizontal="left" vertical="center"/>
      <protection hidden="1"/>
    </xf>
    <xf numFmtId="0" fontId="2" fillId="2" borderId="0" xfId="0" applyFont="1" applyFill="1" applyBorder="1" applyAlignment="1" applyProtection="1">
      <alignment horizontal="right" vertical="center"/>
      <protection hidden="1"/>
    </xf>
    <xf numFmtId="0" fontId="4" fillId="2" borderId="0" xfId="0" quotePrefix="1" applyFont="1" applyFill="1" applyBorder="1" applyAlignment="1" applyProtection="1">
      <alignment horizontal="left" vertical="center" wrapText="1"/>
      <protection hidden="1"/>
    </xf>
    <xf numFmtId="0" fontId="5" fillId="2" borderId="0" xfId="0" quotePrefix="1" applyFont="1" applyFill="1" applyBorder="1" applyAlignment="1" applyProtection="1">
      <alignment horizontal="left" vertical="center" wrapText="1"/>
      <protection hidden="1"/>
    </xf>
    <xf numFmtId="0" fontId="6" fillId="2" borderId="0" xfId="0" quotePrefix="1" applyFont="1" applyFill="1" applyBorder="1" applyAlignment="1" applyProtection="1">
      <alignment horizontal="left" vertical="center" wrapText="1"/>
      <protection hidden="1"/>
    </xf>
    <xf numFmtId="0" fontId="7" fillId="2" borderId="0" xfId="0" applyFont="1" applyFill="1" applyBorder="1" applyAlignment="1" applyProtection="1">
      <alignment horizontal="left" vertical="center"/>
      <protection hidden="1"/>
    </xf>
    <xf numFmtId="0" fontId="11" fillId="3" borderId="2" xfId="0" applyFont="1" applyFill="1" applyBorder="1" applyAlignment="1" applyProtection="1">
      <alignment horizontal="center" vertical="center"/>
      <protection locked="0"/>
    </xf>
    <xf numFmtId="0" fontId="7" fillId="2" borderId="0" xfId="0" applyFont="1" applyFill="1" applyBorder="1" applyAlignment="1" applyProtection="1">
      <alignment horizontal="left" vertical="center"/>
      <protection locked="0" hidden="1"/>
    </xf>
    <xf numFmtId="0" fontId="11" fillId="3" borderId="4"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hidden="1"/>
    </xf>
    <xf numFmtId="164" fontId="3" fillId="4" borderId="7" xfId="0" applyNumberFormat="1" applyFont="1" applyFill="1" applyBorder="1" applyAlignment="1" applyProtection="1">
      <alignment horizontal="center" vertical="center"/>
      <protection locked="0"/>
    </xf>
    <xf numFmtId="164" fontId="3" fillId="2" borderId="7" xfId="0" applyNumberFormat="1" applyFont="1" applyFill="1" applyBorder="1" applyAlignment="1" applyProtection="1">
      <alignment horizontal="center" vertical="center"/>
      <protection locked="0"/>
    </xf>
    <xf numFmtId="0" fontId="2" fillId="2" borderId="0" xfId="0" quotePrefix="1" applyFont="1" applyFill="1" applyBorder="1" applyAlignment="1" applyProtection="1">
      <alignment horizontal="right" vertical="center"/>
      <protection hidden="1"/>
    </xf>
    <xf numFmtId="164" fontId="3" fillId="2" borderId="0" xfId="0" applyNumberFormat="1" applyFont="1" applyFill="1" applyBorder="1" applyAlignment="1" applyProtection="1">
      <alignment horizontal="center" vertical="center"/>
      <protection locked="0"/>
    </xf>
    <xf numFmtId="49" fontId="10" fillId="2" borderId="0" xfId="0" applyNumberFormat="1" applyFont="1" applyFill="1" applyBorder="1" applyAlignment="1" applyProtection="1">
      <alignment horizontal="left" vertical="center"/>
      <protection hidden="1"/>
    </xf>
    <xf numFmtId="0" fontId="3" fillId="5" borderId="0" xfId="0" applyFont="1" applyFill="1" applyBorder="1" applyAlignment="1" applyProtection="1">
      <alignment horizontal="left" vertical="center"/>
      <protection locked="0"/>
    </xf>
    <xf numFmtId="49" fontId="10" fillId="2" borderId="0" xfId="0" applyNumberFormat="1"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16" fillId="5" borderId="0" xfId="0" applyFont="1" applyFill="1" applyBorder="1" applyAlignment="1" applyProtection="1">
      <alignment horizontal="left" indent="3"/>
      <protection locked="0"/>
    </xf>
    <xf numFmtId="0" fontId="16" fillId="5" borderId="0" xfId="0" applyFont="1" applyFill="1" applyBorder="1" applyAlignment="1" applyProtection="1">
      <alignment horizontal="left" vertical="center"/>
      <protection locked="0"/>
    </xf>
    <xf numFmtId="0" fontId="2" fillId="2" borderId="0" xfId="0" applyFont="1" applyFill="1" applyBorder="1" applyAlignment="1" applyProtection="1">
      <alignment horizontal="right" vertical="center"/>
      <protection locked="0"/>
    </xf>
    <xf numFmtId="0" fontId="11" fillId="2" borderId="0" xfId="0" applyFont="1" applyFill="1" applyBorder="1" applyAlignment="1" applyProtection="1">
      <alignment horizontal="center" vertical="center"/>
      <protection locked="0"/>
    </xf>
    <xf numFmtId="0" fontId="3" fillId="5" borderId="0" xfId="0" applyFont="1" applyFill="1" applyBorder="1" applyAlignment="1" applyProtection="1">
      <alignment horizontal="left"/>
      <protection locked="0"/>
    </xf>
    <xf numFmtId="0" fontId="3" fillId="5" borderId="0" xfId="0" applyNumberFormat="1" applyFont="1" applyFill="1" applyBorder="1" applyAlignment="1" applyProtection="1">
      <alignment horizontal="left" wrapText="1"/>
      <protection locked="0"/>
    </xf>
    <xf numFmtId="0" fontId="11"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vertical="center"/>
      <protection locked="0"/>
    </xf>
    <xf numFmtId="164" fontId="3" fillId="2" borderId="0" xfId="0" applyNumberFormat="1" applyFont="1" applyFill="1" applyBorder="1" applyAlignment="1" applyProtection="1">
      <alignment horizontal="center" vertical="center"/>
      <protection hidden="1"/>
    </xf>
    <xf numFmtId="0" fontId="2" fillId="2" borderId="0" xfId="0" quotePrefix="1"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wrapText="1" indent="2"/>
      <protection locked="0"/>
    </xf>
    <xf numFmtId="14" fontId="3" fillId="5" borderId="0" xfId="0" applyNumberFormat="1" applyFont="1" applyFill="1" applyBorder="1" applyAlignment="1" applyProtection="1">
      <alignment horizontal="center" vertical="center" shrinkToFit="1"/>
      <protection locked="0"/>
    </xf>
    <xf numFmtId="0" fontId="17" fillId="5" borderId="7" xfId="0" applyFont="1" applyFill="1" applyBorder="1" applyAlignment="1" applyProtection="1">
      <alignment horizontal="center" vertical="center" wrapText="1"/>
      <protection hidden="1"/>
    </xf>
    <xf numFmtId="165" fontId="17" fillId="5" borderId="7" xfId="0" quotePrefix="1" applyNumberFormat="1" applyFont="1" applyFill="1" applyBorder="1" applyAlignment="1" applyProtection="1">
      <alignment horizontal="center" vertical="center" wrapText="1"/>
      <protection locked="0"/>
    </xf>
    <xf numFmtId="49" fontId="10" fillId="2" borderId="0" xfId="0" applyNumberFormat="1" applyFont="1" applyFill="1" applyBorder="1" applyAlignment="1" applyProtection="1">
      <alignment horizontal="left" vertical="center" wrapText="1"/>
      <protection hidden="1"/>
    </xf>
    <xf numFmtId="0" fontId="1" fillId="2" borderId="0" xfId="0" applyFont="1" applyFill="1" applyBorder="1" applyAlignment="1" applyProtection="1">
      <alignment horizontal="left" vertical="center"/>
      <protection hidden="1"/>
    </xf>
    <xf numFmtId="0" fontId="18" fillId="2" borderId="0" xfId="0" applyFont="1" applyFill="1" applyBorder="1" applyAlignment="1" applyProtection="1">
      <alignment horizontal="left" vertical="center"/>
      <protection hidden="1"/>
    </xf>
    <xf numFmtId="0" fontId="0" fillId="2" borderId="0" xfId="0" applyFill="1" applyBorder="1" applyAlignment="1" applyProtection="1">
      <alignment horizontal="left" vertical="center"/>
      <protection hidden="1"/>
    </xf>
    <xf numFmtId="0" fontId="17" fillId="5" borderId="7" xfId="0" applyFont="1" applyFill="1" applyBorder="1" applyAlignment="1" applyProtection="1">
      <alignment horizontal="center" vertical="center"/>
      <protection hidden="1"/>
    </xf>
    <xf numFmtId="0" fontId="3" fillId="5" borderId="7" xfId="0" applyFont="1" applyFill="1" applyBorder="1" applyAlignment="1" applyProtection="1">
      <alignment horizontal="center" vertical="center"/>
      <protection hidden="1"/>
    </xf>
    <xf numFmtId="167" fontId="3" fillId="5" borderId="7" xfId="1" applyNumberFormat="1" applyFont="1" applyFill="1" applyBorder="1" applyAlignment="1" applyProtection="1">
      <alignment horizontal="center" vertical="center" shrinkToFit="1"/>
      <protection hidden="1"/>
    </xf>
    <xf numFmtId="168" fontId="3" fillId="5" borderId="7" xfId="1" applyNumberFormat="1" applyFont="1" applyFill="1" applyBorder="1" applyAlignment="1" applyProtection="1">
      <alignment horizontal="center" vertical="center" shrinkToFit="1"/>
      <protection locked="0"/>
    </xf>
    <xf numFmtId="0" fontId="11" fillId="2" borderId="0" xfId="0" quotePrefix="1" applyFont="1" applyFill="1" applyBorder="1" applyAlignment="1" applyProtection="1">
      <alignment horizontal="left" vertical="center" wrapText="1"/>
      <protection hidden="1"/>
    </xf>
    <xf numFmtId="0" fontId="11" fillId="2" borderId="0" xfId="0" applyFont="1" applyFill="1" applyBorder="1" applyAlignment="1" applyProtection="1">
      <alignment horizontal="left" vertical="center" wrapText="1"/>
      <protection hidden="1"/>
    </xf>
    <xf numFmtId="0" fontId="3" fillId="5" borderId="3" xfId="0" applyFont="1" applyFill="1" applyBorder="1" applyAlignment="1" applyProtection="1">
      <alignment horizontal="center" vertical="center"/>
      <protection hidden="1"/>
    </xf>
    <xf numFmtId="168" fontId="3" fillId="4" borderId="3" xfId="1" applyNumberFormat="1" applyFont="1" applyFill="1" applyBorder="1" applyAlignment="1" applyProtection="1">
      <alignment horizontal="center" vertical="center" shrinkToFit="1"/>
      <protection hidden="1"/>
    </xf>
    <xf numFmtId="49" fontId="10" fillId="2" borderId="0" xfId="0" quotePrefix="1" applyNumberFormat="1" applyFont="1" applyFill="1" applyBorder="1" applyAlignment="1" applyProtection="1">
      <alignment horizontal="left" vertical="center"/>
      <protection hidden="1"/>
    </xf>
    <xf numFmtId="0" fontId="3" fillId="2" borderId="0" xfId="0" quotePrefix="1" applyFont="1" applyFill="1" applyBorder="1" applyAlignment="1" applyProtection="1">
      <alignment horizontal="left" vertical="center" wrapText="1"/>
      <protection hidden="1"/>
    </xf>
    <xf numFmtId="168" fontId="3" fillId="5" borderId="3" xfId="1" applyNumberFormat="1" applyFont="1" applyFill="1" applyBorder="1" applyAlignment="1" applyProtection="1">
      <alignment horizontal="center" vertical="center" shrinkToFit="1"/>
      <protection hidden="1"/>
    </xf>
    <xf numFmtId="0" fontId="3" fillId="5" borderId="6" xfId="0" applyFont="1" applyFill="1" applyBorder="1" applyAlignment="1" applyProtection="1">
      <alignment horizontal="center" vertical="center"/>
      <protection hidden="1"/>
    </xf>
    <xf numFmtId="168" fontId="3" fillId="5" borderId="6" xfId="1" applyNumberFormat="1"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protection hidden="1"/>
    </xf>
    <xf numFmtId="168" fontId="11" fillId="4" borderId="7" xfId="1" applyNumberFormat="1" applyFont="1" applyFill="1" applyBorder="1" applyAlignment="1" applyProtection="1">
      <alignment horizontal="center" vertical="center" shrinkToFit="1"/>
      <protection hidden="1"/>
    </xf>
    <xf numFmtId="168" fontId="11" fillId="5" borderId="7" xfId="1" applyNumberFormat="1" applyFont="1" applyFill="1" applyBorder="1" applyAlignment="1" applyProtection="1">
      <alignment horizontal="center" vertical="center" shrinkToFit="1"/>
      <protection hidden="1"/>
    </xf>
    <xf numFmtId="168" fontId="3" fillId="6" borderId="3" xfId="1" applyNumberFormat="1" applyFont="1" applyFill="1" applyBorder="1" applyAlignment="1" applyProtection="1">
      <alignment horizontal="center" vertical="center" shrinkToFit="1"/>
      <protection hidden="1"/>
    </xf>
    <xf numFmtId="0" fontId="1" fillId="5" borderId="16" xfId="0" applyFont="1" applyFill="1" applyBorder="1" applyAlignment="1" applyProtection="1">
      <alignment horizontal="left" vertical="center"/>
      <protection hidden="1"/>
    </xf>
    <xf numFmtId="0" fontId="3" fillId="5" borderId="5" xfId="0" applyFont="1" applyFill="1" applyBorder="1" applyAlignment="1" applyProtection="1">
      <alignment horizontal="center" vertical="center"/>
      <protection hidden="1"/>
    </xf>
    <xf numFmtId="0" fontId="3" fillId="5" borderId="6" xfId="0" applyFont="1" applyFill="1" applyBorder="1" applyAlignment="1" applyProtection="1">
      <alignment horizontal="center"/>
      <protection hidden="1"/>
    </xf>
    <xf numFmtId="168" fontId="3" fillId="5" borderId="6" xfId="1" applyNumberFormat="1" applyFont="1" applyFill="1" applyBorder="1" applyAlignment="1" applyProtection="1">
      <alignment horizontal="center" shrinkToFit="1"/>
      <protection locked="0"/>
    </xf>
    <xf numFmtId="168" fontId="3" fillId="5" borderId="3" xfId="1" applyNumberFormat="1" applyFont="1" applyFill="1" applyBorder="1" applyAlignment="1" applyProtection="1">
      <alignment horizontal="center" vertical="center" shrinkToFit="1"/>
      <protection locked="0"/>
    </xf>
    <xf numFmtId="168" fontId="11" fillId="6" borderId="7" xfId="1" applyNumberFormat="1" applyFont="1" applyFill="1" applyBorder="1" applyAlignment="1" applyProtection="1">
      <alignment horizontal="center" vertical="center" shrinkToFit="1"/>
      <protection hidden="1"/>
    </xf>
    <xf numFmtId="49" fontId="2" fillId="2" borderId="0" xfId="0" applyNumberFormat="1" applyFont="1" applyFill="1" applyBorder="1" applyAlignment="1" applyProtection="1">
      <alignment horizontal="left" vertical="center"/>
      <protection hidden="1"/>
    </xf>
    <xf numFmtId="165" fontId="17" fillId="5" borderId="7" xfId="0" quotePrefix="1" applyNumberFormat="1" applyFont="1" applyFill="1" applyBorder="1" applyAlignment="1" applyProtection="1">
      <alignment horizontal="center" vertical="center" wrapText="1"/>
      <protection hidden="1"/>
    </xf>
    <xf numFmtId="167" fontId="11" fillId="5" borderId="7" xfId="1" applyNumberFormat="1" applyFont="1" applyFill="1" applyBorder="1" applyAlignment="1" applyProtection="1">
      <alignment horizontal="center" vertical="center" shrinkToFit="1"/>
      <protection hidden="1"/>
    </xf>
    <xf numFmtId="49" fontId="3" fillId="5" borderId="7" xfId="0" applyNumberFormat="1" applyFont="1" applyFill="1" applyBorder="1" applyAlignment="1" applyProtection="1">
      <alignment horizontal="center" vertical="center" wrapText="1"/>
      <protection hidden="1"/>
    </xf>
    <xf numFmtId="169" fontId="3" fillId="5" borderId="3" xfId="1" applyNumberFormat="1" applyFont="1" applyFill="1" applyBorder="1" applyAlignment="1" applyProtection="1">
      <alignment horizontal="center" vertical="center" shrinkToFit="1"/>
      <protection locked="0"/>
    </xf>
    <xf numFmtId="49" fontId="10" fillId="2" borderId="0" xfId="0" quotePrefix="1" applyNumberFormat="1" applyFont="1" applyFill="1" applyBorder="1" applyAlignment="1" applyProtection="1">
      <alignment horizontal="left" vertical="center"/>
      <protection locked="0"/>
    </xf>
    <xf numFmtId="170" fontId="0" fillId="2" borderId="0" xfId="0" applyNumberFormat="1" applyFill="1" applyBorder="1" applyAlignment="1" applyProtection="1">
      <alignment horizontal="center" vertical="center"/>
      <protection hidden="1"/>
    </xf>
    <xf numFmtId="170" fontId="0" fillId="2" borderId="0" xfId="0" applyNumberFormat="1" applyFill="1" applyBorder="1" applyAlignment="1" applyProtection="1">
      <alignment horizontal="left" vertical="center"/>
      <protection hidden="1"/>
    </xf>
    <xf numFmtId="49" fontId="2" fillId="2" borderId="0" xfId="0" applyNumberFormat="1" applyFont="1" applyFill="1" applyBorder="1" applyAlignment="1" applyProtection="1">
      <alignment horizontal="left" vertical="center"/>
      <protection locked="0"/>
    </xf>
    <xf numFmtId="0" fontId="3" fillId="5" borderId="14" xfId="0" applyFont="1" applyFill="1" applyBorder="1" applyAlignment="1" applyProtection="1">
      <alignment horizontal="center" vertical="center"/>
      <protection hidden="1"/>
    </xf>
    <xf numFmtId="168" fontId="3" fillId="4" borderId="7" xfId="1" applyNumberFormat="1" applyFont="1" applyFill="1" applyBorder="1" applyAlignment="1" applyProtection="1">
      <alignment horizontal="center" vertical="center" shrinkToFit="1"/>
      <protection hidden="1"/>
    </xf>
    <xf numFmtId="0" fontId="1" fillId="5" borderId="15" xfId="0" applyFont="1" applyFill="1" applyBorder="1" applyAlignment="1" applyProtection="1">
      <alignment horizontal="left" vertical="center"/>
      <protection hidden="1"/>
    </xf>
    <xf numFmtId="168" fontId="20" fillId="5" borderId="3" xfId="1" applyNumberFormat="1" applyFont="1" applyFill="1" applyBorder="1" applyAlignment="1" applyProtection="1">
      <alignment horizontal="center" vertical="center" shrinkToFit="1"/>
      <protection locked="0"/>
    </xf>
    <xf numFmtId="0" fontId="3" fillId="5" borderId="9" xfId="0" applyFont="1" applyFill="1" applyBorder="1" applyAlignment="1" applyProtection="1">
      <alignment horizontal="center" vertical="center"/>
      <protection hidden="1"/>
    </xf>
    <xf numFmtId="0" fontId="16" fillId="5" borderId="0" xfId="0" applyFont="1" applyFill="1" applyBorder="1" applyAlignment="1" applyProtection="1">
      <alignment horizontal="left" vertical="center"/>
      <protection hidden="1"/>
    </xf>
    <xf numFmtId="0" fontId="21" fillId="5" borderId="0" xfId="0" applyFont="1" applyFill="1" applyBorder="1" applyAlignment="1" applyProtection="1">
      <alignment horizontal="left" vertical="center"/>
      <protection hidden="1"/>
    </xf>
    <xf numFmtId="0" fontId="0" fillId="2" borderId="0" xfId="0" applyFill="1" applyBorder="1" applyAlignment="1" applyProtection="1">
      <alignment horizontal="left" vertical="center"/>
      <protection locked="0"/>
    </xf>
    <xf numFmtId="0" fontId="22" fillId="5" borderId="0" xfId="0" applyFont="1" applyFill="1" applyBorder="1" applyAlignment="1" applyProtection="1">
      <alignment horizontal="left" vertical="center"/>
      <protection hidden="1"/>
    </xf>
    <xf numFmtId="0" fontId="0" fillId="5" borderId="0" xfId="0" applyFill="1" applyBorder="1" applyAlignment="1" applyProtection="1">
      <alignment horizontal="left" vertical="center"/>
      <protection hidden="1"/>
    </xf>
    <xf numFmtId="0" fontId="23" fillId="5" borderId="0" xfId="0" applyFont="1" applyFill="1" applyBorder="1" applyAlignment="1" applyProtection="1">
      <alignment horizontal="center" vertical="center"/>
      <protection hidden="1"/>
    </xf>
    <xf numFmtId="0" fontId="23" fillId="5" borderId="0" xfId="0" quotePrefix="1" applyFont="1" applyFill="1" applyBorder="1" applyAlignment="1" applyProtection="1">
      <alignment horizontal="center" vertical="center"/>
      <protection hidden="1"/>
    </xf>
    <xf numFmtId="0" fontId="24" fillId="5" borderId="0" xfId="0" applyFont="1" applyFill="1" applyBorder="1" applyAlignment="1" applyProtection="1">
      <alignment horizontal="left" vertical="center"/>
      <protection hidden="1"/>
    </xf>
    <xf numFmtId="0" fontId="16" fillId="5" borderId="0" xfId="0" applyFont="1" applyFill="1" applyBorder="1" applyAlignment="1" applyProtection="1">
      <alignment horizontal="center" vertical="center"/>
      <protection hidden="1"/>
    </xf>
    <xf numFmtId="171" fontId="16" fillId="5" borderId="0" xfId="0" applyNumberFormat="1" applyFont="1" applyFill="1" applyBorder="1" applyAlignment="1" applyProtection="1">
      <alignment horizontal="left" vertical="center"/>
      <protection hidden="1"/>
    </xf>
    <xf numFmtId="0" fontId="1" fillId="7" borderId="0" xfId="0" applyFont="1" applyFill="1" applyBorder="1" applyAlignment="1" applyProtection="1">
      <alignment horizontal="left" vertical="center"/>
      <protection hidden="1"/>
    </xf>
    <xf numFmtId="0" fontId="16" fillId="7" borderId="0" xfId="0" applyFont="1" applyFill="1" applyBorder="1" applyAlignment="1" applyProtection="1">
      <alignment horizontal="left" vertical="center"/>
      <protection hidden="1"/>
    </xf>
    <xf numFmtId="0" fontId="21" fillId="7" borderId="0" xfId="0" applyFont="1" applyFill="1" applyBorder="1" applyAlignment="1" applyProtection="1">
      <alignment horizontal="left" vertical="center"/>
      <protection hidden="1"/>
    </xf>
    <xf numFmtId="49" fontId="11" fillId="2" borderId="0" xfId="0" applyNumberFormat="1" applyFont="1" applyFill="1" applyBorder="1" applyAlignment="1" applyProtection="1">
      <alignment horizontal="left" vertical="center"/>
      <protection hidden="1"/>
    </xf>
    <xf numFmtId="0" fontId="25" fillId="7" borderId="0" xfId="0" applyFont="1" applyFill="1" applyBorder="1" applyAlignment="1" applyProtection="1">
      <alignment horizontal="left" vertical="center"/>
      <protection hidden="1"/>
    </xf>
    <xf numFmtId="49" fontId="26" fillId="2" borderId="0" xfId="0" applyNumberFormat="1" applyFont="1" applyFill="1" applyBorder="1" applyAlignment="1" applyProtection="1">
      <alignment horizontal="left" vertical="center"/>
      <protection hidden="1"/>
    </xf>
    <xf numFmtId="0" fontId="7" fillId="7" borderId="0" xfId="0" quotePrefix="1" applyFont="1" applyFill="1" applyBorder="1" applyAlignment="1" applyProtection="1">
      <alignment horizontal="left" vertical="center"/>
      <protection hidden="1"/>
    </xf>
    <xf numFmtId="164" fontId="7" fillId="7" borderId="0" xfId="0" applyNumberFormat="1" applyFont="1" applyFill="1" applyBorder="1" applyAlignment="1" applyProtection="1">
      <alignment horizontal="left" vertical="center"/>
      <protection hidden="1"/>
    </xf>
    <xf numFmtId="0" fontId="7" fillId="7" borderId="0" xfId="0" applyFont="1" applyFill="1" applyBorder="1" applyAlignment="1" applyProtection="1">
      <alignment horizontal="left" vertical="center"/>
      <protection hidden="1"/>
    </xf>
    <xf numFmtId="164" fontId="27" fillId="7" borderId="0" xfId="0" applyNumberFormat="1" applyFont="1" applyFill="1" applyBorder="1" applyAlignment="1" applyProtection="1">
      <alignment horizontal="left" vertical="center"/>
      <protection hidden="1"/>
    </xf>
    <xf numFmtId="0" fontId="18" fillId="7" borderId="0" xfId="0" applyFont="1" applyFill="1" applyBorder="1" applyAlignment="1" applyProtection="1">
      <alignment horizontal="left" vertical="center"/>
      <protection hidden="1"/>
    </xf>
    <xf numFmtId="171" fontId="16" fillId="5" borderId="9" xfId="0" applyNumberFormat="1" applyFont="1" applyFill="1" applyBorder="1" applyAlignment="1" applyProtection="1">
      <alignment horizontal="left" vertical="center"/>
      <protection locked="0"/>
    </xf>
    <xf numFmtId="0" fontId="23" fillId="5" borderId="15" xfId="0" quotePrefix="1" applyFont="1" applyFill="1" applyBorder="1" applyAlignment="1" applyProtection="1">
      <alignment horizontal="center" vertical="center"/>
      <protection hidden="1"/>
    </xf>
    <xf numFmtId="0" fontId="23" fillId="5" borderId="0" xfId="0" quotePrefix="1" applyFont="1" applyFill="1" applyBorder="1" applyAlignment="1" applyProtection="1">
      <alignment horizontal="center" vertical="center"/>
      <protection hidden="1"/>
    </xf>
    <xf numFmtId="0" fontId="23" fillId="5" borderId="0" xfId="0" applyFont="1" applyFill="1" applyBorder="1" applyAlignment="1" applyProtection="1">
      <alignment horizontal="center" vertical="center"/>
      <protection hidden="1"/>
    </xf>
    <xf numFmtId="0" fontId="22" fillId="5" borderId="9" xfId="0" applyFont="1" applyFill="1" applyBorder="1" applyAlignment="1" applyProtection="1">
      <alignment horizontal="left" vertical="center"/>
      <protection hidden="1"/>
    </xf>
    <xf numFmtId="0" fontId="16" fillId="5" borderId="9" xfId="0" applyFont="1" applyFill="1" applyBorder="1" applyAlignment="1" applyProtection="1">
      <alignment horizontal="center" vertical="center" shrinkToFit="1"/>
      <protection locked="0"/>
    </xf>
    <xf numFmtId="0" fontId="3" fillId="5" borderId="14" xfId="0" quotePrefix="1" applyFont="1" applyFill="1" applyBorder="1" applyAlignment="1" applyProtection="1">
      <alignment horizontal="left" vertical="center" wrapText="1"/>
      <protection hidden="1"/>
    </xf>
    <xf numFmtId="0" fontId="3" fillId="5" borderId="15" xfId="0" quotePrefix="1" applyFont="1" applyFill="1" applyBorder="1" applyAlignment="1" applyProtection="1">
      <alignment horizontal="left" vertical="center" wrapText="1"/>
      <protection hidden="1"/>
    </xf>
    <xf numFmtId="0" fontId="3" fillId="5" borderId="16" xfId="0" quotePrefix="1" applyFont="1" applyFill="1" applyBorder="1" applyAlignment="1" applyProtection="1">
      <alignment horizontal="left" vertical="center" wrapText="1"/>
      <protection hidden="1"/>
    </xf>
    <xf numFmtId="0" fontId="11" fillId="5" borderId="14" xfId="0" quotePrefix="1" applyFont="1" applyFill="1" applyBorder="1" applyAlignment="1" applyProtection="1">
      <alignment horizontal="left" vertical="center" wrapText="1"/>
      <protection hidden="1"/>
    </xf>
    <xf numFmtId="0" fontId="11" fillId="5" borderId="15" xfId="0" quotePrefix="1" applyFont="1" applyFill="1" applyBorder="1" applyAlignment="1" applyProtection="1">
      <alignment horizontal="left" vertical="center" wrapText="1"/>
      <protection hidden="1"/>
    </xf>
    <xf numFmtId="0" fontId="11" fillId="5" borderId="16" xfId="0" quotePrefix="1" applyFont="1" applyFill="1" applyBorder="1" applyAlignment="1" applyProtection="1">
      <alignment horizontal="left" vertical="center" wrapText="1"/>
      <protection hidden="1"/>
    </xf>
    <xf numFmtId="0" fontId="11" fillId="5" borderId="10" xfId="0" quotePrefix="1" applyFont="1" applyFill="1" applyBorder="1" applyAlignment="1" applyProtection="1">
      <alignment horizontal="left" vertical="center" wrapText="1"/>
      <protection hidden="1"/>
    </xf>
    <xf numFmtId="0" fontId="11" fillId="5" borderId="11" xfId="0" quotePrefix="1" applyFont="1" applyFill="1" applyBorder="1" applyAlignment="1" applyProtection="1">
      <alignment horizontal="left" vertical="center" wrapText="1"/>
      <protection hidden="1"/>
    </xf>
    <xf numFmtId="0" fontId="11" fillId="5" borderId="12" xfId="0" quotePrefix="1" applyFont="1" applyFill="1" applyBorder="1" applyAlignment="1" applyProtection="1">
      <alignment horizontal="left" vertical="center" wrapText="1"/>
      <protection hidden="1"/>
    </xf>
    <xf numFmtId="0" fontId="3" fillId="5" borderId="14" xfId="0" quotePrefix="1" applyFont="1" applyFill="1" applyBorder="1" applyAlignment="1" applyProtection="1">
      <alignment horizontal="left" vertical="center" wrapText="1" indent="1"/>
      <protection hidden="1"/>
    </xf>
    <xf numFmtId="0" fontId="3" fillId="5" borderId="15" xfId="0" quotePrefix="1" applyFont="1" applyFill="1" applyBorder="1" applyAlignment="1" applyProtection="1">
      <alignment horizontal="left" vertical="center" wrapText="1" indent="1"/>
      <protection hidden="1"/>
    </xf>
    <xf numFmtId="0" fontId="3" fillId="5" borderId="16" xfId="0" quotePrefix="1" applyFont="1" applyFill="1" applyBorder="1" applyAlignment="1" applyProtection="1">
      <alignment horizontal="left" vertical="center" wrapText="1" indent="1"/>
      <protection hidden="1"/>
    </xf>
    <xf numFmtId="0" fontId="3" fillId="5" borderId="17" xfId="0" quotePrefix="1" applyFont="1" applyFill="1" applyBorder="1" applyAlignment="1" applyProtection="1">
      <alignment horizontal="left" vertical="center" wrapText="1" indent="1"/>
      <protection hidden="1"/>
    </xf>
    <xf numFmtId="0" fontId="3" fillId="5" borderId="9" xfId="0" quotePrefix="1" applyFont="1" applyFill="1" applyBorder="1" applyAlignment="1" applyProtection="1">
      <alignment horizontal="left" vertical="center" wrapText="1" indent="1"/>
      <protection hidden="1"/>
    </xf>
    <xf numFmtId="0" fontId="3" fillId="5" borderId="5" xfId="0" quotePrefix="1" applyFont="1" applyFill="1" applyBorder="1" applyAlignment="1" applyProtection="1">
      <alignment horizontal="left" vertical="center" wrapText="1" indent="1"/>
      <protection hidden="1"/>
    </xf>
    <xf numFmtId="0" fontId="3" fillId="5" borderId="13" xfId="0" quotePrefix="1" applyFont="1" applyFill="1" applyBorder="1" applyAlignment="1" applyProtection="1">
      <alignment horizontal="left" vertical="center" wrapText="1" indent="1"/>
      <protection hidden="1"/>
    </xf>
    <xf numFmtId="0" fontId="3" fillId="5" borderId="0" xfId="0" quotePrefix="1" applyFont="1" applyFill="1" applyBorder="1" applyAlignment="1" applyProtection="1">
      <alignment horizontal="left" vertical="center" wrapText="1" indent="1"/>
      <protection hidden="1"/>
    </xf>
    <xf numFmtId="0" fontId="3" fillId="5" borderId="8" xfId="0" quotePrefix="1" applyFont="1" applyFill="1" applyBorder="1" applyAlignment="1" applyProtection="1">
      <alignment horizontal="left" vertical="center" wrapText="1" indent="1"/>
      <protection hidden="1"/>
    </xf>
    <xf numFmtId="0" fontId="11" fillId="5" borderId="14" xfId="0" quotePrefix="1" applyFont="1" applyFill="1" applyBorder="1" applyAlignment="1" applyProtection="1">
      <alignment horizontal="left" vertical="center" wrapText="1"/>
    </xf>
    <xf numFmtId="0" fontId="11" fillId="5" borderId="15" xfId="0" quotePrefix="1" applyFont="1" applyFill="1" applyBorder="1" applyAlignment="1" applyProtection="1">
      <alignment horizontal="left" vertical="center" wrapText="1"/>
    </xf>
    <xf numFmtId="0" fontId="11" fillId="5" borderId="16" xfId="0" quotePrefix="1" applyFont="1" applyFill="1" applyBorder="1" applyAlignment="1" applyProtection="1">
      <alignment horizontal="left" vertical="center" wrapText="1"/>
    </xf>
    <xf numFmtId="0" fontId="3" fillId="5" borderId="10" xfId="0" quotePrefix="1" applyFont="1" applyFill="1" applyBorder="1" applyAlignment="1" applyProtection="1">
      <alignment horizontal="left" vertical="center" wrapText="1"/>
      <protection hidden="1"/>
    </xf>
    <xf numFmtId="0" fontId="3" fillId="5" borderId="11" xfId="0" quotePrefix="1" applyFont="1" applyFill="1" applyBorder="1" applyAlignment="1" applyProtection="1">
      <alignment horizontal="left" vertical="center" wrapText="1"/>
      <protection hidden="1"/>
    </xf>
    <xf numFmtId="0" fontId="3" fillId="5" borderId="12" xfId="0" quotePrefix="1" applyFont="1" applyFill="1" applyBorder="1" applyAlignment="1" applyProtection="1">
      <alignment horizontal="left" vertical="center" wrapText="1"/>
      <protection hidden="1"/>
    </xf>
    <xf numFmtId="0" fontId="3" fillId="5" borderId="13" xfId="0" quotePrefix="1" applyFont="1" applyFill="1" applyBorder="1" applyAlignment="1" applyProtection="1">
      <alignment horizontal="left" vertical="center" wrapText="1"/>
      <protection hidden="1"/>
    </xf>
    <xf numFmtId="0" fontId="3" fillId="5" borderId="0" xfId="0" quotePrefix="1" applyFont="1" applyFill="1" applyBorder="1" applyAlignment="1" applyProtection="1">
      <alignment horizontal="left" vertical="center" wrapText="1"/>
      <protection hidden="1"/>
    </xf>
    <xf numFmtId="0" fontId="3" fillId="5" borderId="8" xfId="0" quotePrefix="1" applyFont="1" applyFill="1" applyBorder="1" applyAlignment="1" applyProtection="1">
      <alignment horizontal="left" vertical="center" wrapText="1"/>
      <protection hidden="1"/>
    </xf>
    <xf numFmtId="0" fontId="17" fillId="5" borderId="10" xfId="0" quotePrefix="1" applyFont="1" applyFill="1" applyBorder="1" applyAlignment="1" applyProtection="1">
      <alignment horizontal="center" vertical="center"/>
      <protection hidden="1"/>
    </xf>
    <xf numFmtId="0" fontId="17" fillId="5" borderId="11" xfId="0" quotePrefix="1" applyFont="1" applyFill="1" applyBorder="1" applyAlignment="1" applyProtection="1">
      <alignment horizontal="center" vertical="center"/>
      <protection hidden="1"/>
    </xf>
    <xf numFmtId="0" fontId="17" fillId="5" borderId="12" xfId="0" quotePrefix="1" applyFont="1" applyFill="1" applyBorder="1" applyAlignment="1" applyProtection="1">
      <alignment horizontal="center" vertical="center"/>
      <protection hidden="1"/>
    </xf>
    <xf numFmtId="49" fontId="19" fillId="2" borderId="13" xfId="0" applyNumberFormat="1" applyFont="1" applyFill="1" applyBorder="1" applyAlignment="1" applyProtection="1">
      <alignment horizontal="left" vertical="top" wrapText="1"/>
      <protection hidden="1"/>
    </xf>
    <xf numFmtId="0" fontId="0" fillId="0" borderId="0" xfId="0" applyAlignment="1" applyProtection="1">
      <alignment horizontal="left" vertical="top" wrapText="1"/>
      <protection hidden="1"/>
    </xf>
    <xf numFmtId="0" fontId="11" fillId="5" borderId="10" xfId="0" applyFont="1" applyFill="1" applyBorder="1" applyAlignment="1" applyProtection="1">
      <alignment horizontal="center" vertical="center"/>
      <protection hidden="1"/>
    </xf>
    <xf numFmtId="0" fontId="11" fillId="5" borderId="11" xfId="0" applyFont="1" applyFill="1" applyBorder="1" applyAlignment="1" applyProtection="1">
      <alignment horizontal="center" vertical="center"/>
      <protection hidden="1"/>
    </xf>
    <xf numFmtId="0" fontId="11" fillId="5" borderId="12" xfId="0" applyFont="1" applyFill="1" applyBorder="1" applyAlignment="1" applyProtection="1">
      <alignment horizontal="center" vertical="center"/>
      <protection hidden="1"/>
    </xf>
    <xf numFmtId="0" fontId="11" fillId="5" borderId="14" xfId="0" quotePrefix="1" applyFont="1" applyFill="1" applyBorder="1" applyAlignment="1" applyProtection="1">
      <alignment horizontal="left" vertical="center" wrapText="1"/>
      <protection locked="0"/>
    </xf>
    <xf numFmtId="0" fontId="11" fillId="5" borderId="15" xfId="0" quotePrefix="1" applyFont="1" applyFill="1" applyBorder="1" applyAlignment="1" applyProtection="1">
      <alignment horizontal="left" vertical="center" wrapText="1"/>
      <protection locked="0"/>
    </xf>
    <xf numFmtId="0" fontId="11" fillId="5" borderId="16" xfId="0" quotePrefix="1" applyFont="1" applyFill="1" applyBorder="1" applyAlignment="1" applyProtection="1">
      <alignment horizontal="left" vertical="center" wrapText="1"/>
      <protection locked="0"/>
    </xf>
    <xf numFmtId="0" fontId="3" fillId="5" borderId="14" xfId="0" quotePrefix="1" applyFont="1" applyFill="1" applyBorder="1" applyAlignment="1" applyProtection="1">
      <alignment horizontal="left" vertical="center" wrapText="1"/>
      <protection locked="0"/>
    </xf>
    <xf numFmtId="0" fontId="3" fillId="5" borderId="15" xfId="0" quotePrefix="1" applyFont="1" applyFill="1" applyBorder="1" applyAlignment="1" applyProtection="1">
      <alignment horizontal="left" vertical="center" wrapText="1"/>
      <protection locked="0"/>
    </xf>
    <xf numFmtId="0" fontId="3" fillId="5" borderId="16" xfId="0" quotePrefix="1" applyFont="1" applyFill="1" applyBorder="1" applyAlignment="1" applyProtection="1">
      <alignment horizontal="left" vertical="center" wrapText="1"/>
      <protection locked="0"/>
    </xf>
    <xf numFmtId="0" fontId="3" fillId="5" borderId="17" xfId="0" quotePrefix="1" applyFont="1" applyFill="1" applyBorder="1" applyAlignment="1" applyProtection="1">
      <alignment horizontal="left" vertical="center" wrapText="1"/>
      <protection hidden="1"/>
    </xf>
    <xf numFmtId="0" fontId="3" fillId="5" borderId="9" xfId="0" quotePrefix="1" applyFont="1" applyFill="1" applyBorder="1" applyAlignment="1" applyProtection="1">
      <alignment vertical="center" wrapText="1"/>
      <protection hidden="1"/>
    </xf>
    <xf numFmtId="0" fontId="3" fillId="5" borderId="5" xfId="0" quotePrefix="1" applyFont="1" applyFill="1" applyBorder="1" applyAlignment="1" applyProtection="1">
      <alignment vertical="center" wrapText="1"/>
      <protection hidden="1"/>
    </xf>
    <xf numFmtId="0" fontId="3" fillId="5" borderId="10" xfId="0" applyFont="1" applyFill="1" applyBorder="1" applyAlignment="1" applyProtection="1">
      <alignment horizontal="left" vertical="center" wrapText="1"/>
      <protection hidden="1"/>
    </xf>
    <xf numFmtId="0" fontId="3" fillId="5" borderId="11" xfId="0" applyFont="1" applyFill="1" applyBorder="1" applyAlignment="1" applyProtection="1">
      <alignment horizontal="left" vertical="center" wrapText="1"/>
      <protection hidden="1"/>
    </xf>
    <xf numFmtId="0" fontId="3" fillId="5" borderId="12" xfId="0" applyFont="1" applyFill="1" applyBorder="1" applyAlignment="1" applyProtection="1">
      <alignment horizontal="left" vertical="center" wrapText="1"/>
      <protection hidden="1"/>
    </xf>
    <xf numFmtId="0" fontId="3" fillId="5" borderId="14" xfId="0" applyFont="1" applyFill="1" applyBorder="1" applyAlignment="1" applyProtection="1">
      <alignment horizontal="left" vertical="center" wrapText="1" indent="2"/>
      <protection hidden="1"/>
    </xf>
    <xf numFmtId="0" fontId="3" fillId="5" borderId="15" xfId="0" applyFont="1" applyFill="1" applyBorder="1" applyAlignment="1" applyProtection="1">
      <alignment horizontal="left" vertical="center" wrapText="1" indent="2"/>
      <protection hidden="1"/>
    </xf>
    <xf numFmtId="0" fontId="3" fillId="5" borderId="16" xfId="0" applyFont="1" applyFill="1" applyBorder="1" applyAlignment="1" applyProtection="1">
      <alignment horizontal="left" vertical="center" wrapText="1" indent="2"/>
      <protection hidden="1"/>
    </xf>
    <xf numFmtId="0" fontId="3" fillId="2" borderId="0" xfId="0" quotePrefix="1"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5" borderId="17" xfId="0" quotePrefix="1" applyFont="1" applyFill="1" applyBorder="1" applyAlignment="1" applyProtection="1">
      <alignment horizontal="left" vertical="center" wrapText="1" indent="2"/>
      <protection hidden="1"/>
    </xf>
    <xf numFmtId="0" fontId="3" fillId="5" borderId="9" xfId="0" quotePrefix="1" applyFont="1" applyFill="1" applyBorder="1" applyAlignment="1" applyProtection="1">
      <alignment horizontal="left" vertical="center" wrapText="1" indent="2"/>
      <protection hidden="1"/>
    </xf>
    <xf numFmtId="0" fontId="3" fillId="5" borderId="5" xfId="0" quotePrefix="1" applyFont="1" applyFill="1" applyBorder="1" applyAlignment="1" applyProtection="1">
      <alignment horizontal="left" vertical="center" wrapText="1" indent="2"/>
      <protection hidden="1"/>
    </xf>
    <xf numFmtId="0" fontId="3" fillId="5" borderId="10" xfId="0" quotePrefix="1" applyFont="1" applyFill="1" applyBorder="1" applyAlignment="1" applyProtection="1">
      <alignment horizontal="left" vertical="center" wrapText="1" indent="2"/>
      <protection hidden="1"/>
    </xf>
    <xf numFmtId="0" fontId="3" fillId="5" borderId="11" xfId="0" quotePrefix="1" applyFont="1" applyFill="1" applyBorder="1" applyAlignment="1" applyProtection="1">
      <alignment horizontal="left" vertical="center" wrapText="1" indent="2"/>
      <protection hidden="1"/>
    </xf>
    <xf numFmtId="0" fontId="3" fillId="5" borderId="12" xfId="0" quotePrefix="1" applyFont="1" applyFill="1" applyBorder="1" applyAlignment="1" applyProtection="1">
      <alignment horizontal="left" vertical="center" wrapText="1" indent="2"/>
      <protection hidden="1"/>
    </xf>
    <xf numFmtId="0" fontId="3" fillId="5" borderId="10" xfId="0" applyFont="1" applyFill="1" applyBorder="1" applyAlignment="1" applyProtection="1">
      <alignment horizontal="left" vertical="center" wrapText="1" indent="2"/>
      <protection hidden="1"/>
    </xf>
    <xf numFmtId="0" fontId="3" fillId="5" borderId="11" xfId="0" applyFont="1" applyFill="1" applyBorder="1" applyAlignment="1" applyProtection="1">
      <alignment horizontal="left" vertical="center" wrapText="1" indent="2"/>
      <protection hidden="1"/>
    </xf>
    <xf numFmtId="0" fontId="3" fillId="5" borderId="12" xfId="0" applyFont="1" applyFill="1" applyBorder="1" applyAlignment="1" applyProtection="1">
      <alignment horizontal="left" vertical="center" wrapText="1" indent="2"/>
      <protection hidden="1"/>
    </xf>
    <xf numFmtId="0" fontId="17" fillId="5" borderId="7" xfId="0" quotePrefix="1" applyFont="1" applyFill="1" applyBorder="1" applyAlignment="1" applyProtection="1">
      <alignment horizontal="center" vertical="center"/>
      <protection hidden="1"/>
    </xf>
    <xf numFmtId="49" fontId="10" fillId="2" borderId="13" xfId="0" applyNumberFormat="1" applyFont="1" applyFill="1" applyBorder="1" applyAlignment="1" applyProtection="1">
      <alignment horizontal="left" vertical="center" wrapText="1"/>
      <protection hidden="1"/>
    </xf>
    <xf numFmtId="49" fontId="10" fillId="2" borderId="0" xfId="0" applyNumberFormat="1" applyFont="1" applyFill="1" applyBorder="1" applyAlignment="1" applyProtection="1">
      <alignment horizontal="left" vertical="center" wrapText="1"/>
      <protection hidden="1"/>
    </xf>
    <xf numFmtId="0" fontId="17" fillId="5" borderId="10" xfId="0" applyFont="1" applyFill="1" applyBorder="1" applyAlignment="1" applyProtection="1">
      <alignment horizontal="center" vertical="center" wrapText="1"/>
      <protection hidden="1"/>
    </xf>
    <xf numFmtId="0" fontId="17" fillId="5" borderId="11" xfId="0" applyFont="1" applyFill="1" applyBorder="1" applyAlignment="1" applyProtection="1">
      <alignment horizontal="center" vertical="center" wrapText="1"/>
      <protection hidden="1"/>
    </xf>
    <xf numFmtId="0" fontId="17" fillId="5" borderId="12" xfId="0" applyFont="1" applyFill="1" applyBorder="1" applyAlignment="1" applyProtection="1">
      <alignment horizontal="center" vertical="center" wrapText="1"/>
      <protection hidden="1"/>
    </xf>
    <xf numFmtId="0" fontId="11" fillId="5" borderId="10" xfId="0" applyFont="1" applyFill="1" applyBorder="1" applyAlignment="1" applyProtection="1">
      <alignment horizontal="left" vertical="center" wrapText="1"/>
      <protection locked="0"/>
    </xf>
    <xf numFmtId="0" fontId="11" fillId="5" borderId="11" xfId="0" applyFont="1" applyFill="1" applyBorder="1" applyAlignment="1" applyProtection="1">
      <alignment horizontal="left" vertical="center" wrapText="1"/>
      <protection locked="0"/>
    </xf>
    <xf numFmtId="0" fontId="11" fillId="5" borderId="12" xfId="0" applyFont="1" applyFill="1" applyBorder="1" applyAlignment="1" applyProtection="1">
      <alignment horizontal="left" vertical="center" wrapText="1"/>
      <protection locked="0"/>
    </xf>
    <xf numFmtId="0" fontId="3" fillId="5" borderId="7" xfId="0" applyFont="1" applyFill="1" applyBorder="1" applyAlignment="1" applyProtection="1">
      <alignment horizontal="left" vertical="center" wrapText="1" indent="2"/>
      <protection locked="0"/>
    </xf>
    <xf numFmtId="14" fontId="3" fillId="5" borderId="10" xfId="0" applyNumberFormat="1" applyFont="1" applyFill="1" applyBorder="1" applyAlignment="1" applyProtection="1">
      <alignment horizontal="center" vertical="center" shrinkToFit="1"/>
      <protection locked="0"/>
    </xf>
    <xf numFmtId="14" fontId="3" fillId="5" borderId="12" xfId="0" applyNumberFormat="1" applyFont="1" applyFill="1" applyBorder="1" applyAlignment="1" applyProtection="1">
      <alignment horizontal="center" vertical="center" shrinkToFit="1"/>
      <protection locked="0"/>
    </xf>
    <xf numFmtId="0" fontId="3" fillId="5" borderId="10" xfId="0" applyFont="1" applyFill="1" applyBorder="1" applyAlignment="1" applyProtection="1">
      <alignment horizontal="left"/>
      <protection locked="0"/>
    </xf>
    <xf numFmtId="0" fontId="3" fillId="5" borderId="11" xfId="0" applyFont="1" applyFill="1" applyBorder="1" applyAlignment="1" applyProtection="1">
      <alignment horizontal="left"/>
      <protection locked="0"/>
    </xf>
    <xf numFmtId="0" fontId="3" fillId="5" borderId="10" xfId="0" applyNumberFormat="1" applyFont="1" applyFill="1" applyBorder="1" applyAlignment="1" applyProtection="1">
      <alignment horizontal="left" wrapText="1"/>
      <protection locked="0"/>
    </xf>
    <xf numFmtId="0" fontId="3" fillId="5" borderId="11" xfId="0" applyNumberFormat="1" applyFont="1" applyFill="1" applyBorder="1" applyAlignment="1" applyProtection="1">
      <alignment horizontal="left" wrapText="1"/>
      <protection locked="0"/>
    </xf>
    <xf numFmtId="0" fontId="3" fillId="5" borderId="12" xfId="0" applyNumberFormat="1" applyFont="1" applyFill="1" applyBorder="1" applyAlignment="1" applyProtection="1">
      <alignment horizontal="left" wrapText="1"/>
      <protection locked="0"/>
    </xf>
    <xf numFmtId="0" fontId="11" fillId="2" borderId="0" xfId="0" applyFont="1" applyFill="1" applyBorder="1" applyAlignment="1" applyProtection="1">
      <alignment horizontal="center" vertical="center" wrapText="1"/>
      <protection locked="0"/>
    </xf>
    <xf numFmtId="1" fontId="3" fillId="5" borderId="10" xfId="0" applyNumberFormat="1" applyFont="1" applyFill="1" applyBorder="1" applyAlignment="1" applyProtection="1">
      <alignment horizontal="left" wrapText="1"/>
      <protection locked="0"/>
    </xf>
    <xf numFmtId="1" fontId="3" fillId="5" borderId="11" xfId="0" applyNumberFormat="1" applyFont="1" applyFill="1" applyBorder="1" applyAlignment="1" applyProtection="1">
      <alignment horizontal="left" wrapText="1"/>
      <protection locked="0"/>
    </xf>
    <xf numFmtId="1" fontId="3" fillId="5" borderId="12" xfId="0" applyNumberFormat="1" applyFont="1" applyFill="1" applyBorder="1" applyAlignment="1" applyProtection="1">
      <alignment horizontal="left" wrapText="1"/>
      <protection locked="0"/>
    </xf>
    <xf numFmtId="164" fontId="13" fillId="2" borderId="0" xfId="0" applyNumberFormat="1" applyFont="1" applyFill="1" applyBorder="1" applyAlignment="1" applyProtection="1">
      <alignment horizontal="left" vertical="center" indent="3"/>
      <protection hidden="1"/>
    </xf>
    <xf numFmtId="0" fontId="14" fillId="5" borderId="0" xfId="0" applyFont="1" applyFill="1" applyBorder="1" applyAlignment="1" applyProtection="1">
      <alignment horizontal="right"/>
      <protection locked="0"/>
    </xf>
    <xf numFmtId="0" fontId="14" fillId="5" borderId="0" xfId="0" applyFont="1" applyFill="1" applyBorder="1" applyAlignment="1" applyProtection="1">
      <alignment horizontal="right" wrapText="1"/>
      <protection locked="0"/>
    </xf>
    <xf numFmtId="0" fontId="15" fillId="5" borderId="0" xfId="0" applyFont="1" applyFill="1" applyBorder="1" applyAlignment="1" applyProtection="1">
      <alignment horizontal="center" vertical="center"/>
      <protection locked="0"/>
    </xf>
    <xf numFmtId="164" fontId="16" fillId="5" borderId="9" xfId="0" applyNumberFormat="1" applyFont="1" applyFill="1" applyBorder="1" applyAlignment="1" applyProtection="1">
      <alignment horizontal="center"/>
      <protection locked="0"/>
    </xf>
    <xf numFmtId="0" fontId="8" fillId="2" borderId="0" xfId="0" applyFont="1" applyFill="1" applyBorder="1" applyAlignment="1" applyProtection="1">
      <alignment horizontal="left" wrapText="1"/>
      <protection hidden="1"/>
    </xf>
    <xf numFmtId="0" fontId="2" fillId="2" borderId="0" xfId="0" applyFont="1" applyFill="1" applyBorder="1" applyAlignment="1" applyProtection="1">
      <alignment horizontal="left" wrapText="1"/>
      <protection hidden="1"/>
    </xf>
    <xf numFmtId="0" fontId="2" fillId="2" borderId="1" xfId="0" applyFont="1" applyFill="1" applyBorder="1" applyAlignment="1" applyProtection="1">
      <alignment horizontal="left" wrapText="1"/>
      <protection hidden="1"/>
    </xf>
    <xf numFmtId="0" fontId="11" fillId="2" borderId="3" xfId="0" applyFont="1" applyFill="1" applyBorder="1" applyAlignment="1" applyProtection="1">
      <alignment horizontal="center" vertical="center" wrapText="1"/>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right" vertical="center"/>
      <protection hidden="1"/>
    </xf>
    <xf numFmtId="0" fontId="2" fillId="2" borderId="8" xfId="0" applyFont="1" applyFill="1" applyBorder="1" applyAlignment="1" applyProtection="1">
      <alignment horizontal="right" vertical="center"/>
      <protection hidden="1"/>
    </xf>
    <xf numFmtId="0" fontId="2" fillId="2" borderId="0" xfId="0" quotePrefix="1" applyFont="1" applyFill="1" applyBorder="1" applyAlignment="1" applyProtection="1">
      <alignment horizontal="right" vertical="center"/>
      <protection hidden="1"/>
    </xf>
    <xf numFmtId="0" fontId="2" fillId="2" borderId="8" xfId="0" quotePrefix="1" applyFont="1" applyFill="1" applyBorder="1" applyAlignment="1" applyProtection="1">
      <alignment horizontal="right" vertical="center"/>
      <protection hidden="1"/>
    </xf>
  </cellXfs>
  <cellStyles count="2">
    <cellStyle name="Обычный" xfId="0" builtinId="0"/>
    <cellStyle name="Финансовый" xfId="1" builtinId="3"/>
  </cellStyles>
  <dxfs count="10">
    <dxf>
      <fill>
        <patternFill>
          <bgColor indexed="13"/>
        </patternFill>
      </fill>
    </dxf>
    <dxf>
      <fill>
        <patternFill>
          <bgColor indexed="13"/>
        </patternFill>
      </fill>
    </dxf>
    <dxf>
      <fill>
        <patternFill>
          <bgColor indexed="13"/>
        </patternFill>
      </fill>
    </dxf>
    <dxf>
      <font>
        <condense val="0"/>
        <extend val="0"/>
        <color indexed="41"/>
      </font>
    </dxf>
    <dxf>
      <font>
        <condense val="0"/>
        <extend val="0"/>
        <color indexed="41"/>
      </font>
    </dxf>
    <dxf>
      <font>
        <condense val="0"/>
        <extend val="0"/>
        <color indexed="41"/>
      </font>
    </dxf>
    <dxf>
      <font>
        <condense val="0"/>
        <extend val="0"/>
        <color indexed="41"/>
      </font>
    </dxf>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66675</xdr:colOff>
      <xdr:row>18</xdr:row>
      <xdr:rowOff>104775</xdr:rowOff>
    </xdr:from>
    <xdr:to>
      <xdr:col>15</xdr:col>
      <xdr:colOff>190500</xdr:colOff>
      <xdr:row>29</xdr:row>
      <xdr:rowOff>104775</xdr:rowOff>
    </xdr:to>
    <xdr:sp macro="" textlink="">
      <xdr:nvSpPr>
        <xdr:cNvPr id="2" name="Rectangle 172"/>
        <xdr:cNvSpPr>
          <a:spLocks noChangeArrowheads="1"/>
        </xdr:cNvSpPr>
      </xdr:nvSpPr>
      <xdr:spPr bwMode="auto">
        <a:xfrm>
          <a:off x="7435215" y="2474595"/>
          <a:ext cx="4383405" cy="1798320"/>
        </a:xfrm>
        <a:prstGeom prst="rect">
          <a:avLst/>
        </a:prstGeom>
        <a:solidFill>
          <a:srgbClr xmlns:mc="http://schemas.openxmlformats.org/markup-compatibility/2006" xmlns:a14="http://schemas.microsoft.com/office/drawing/2010/main" val="FFCC99" mc:Ignorable="a14" a14:legacySpreadsheetColorIndex="47"/>
        </a:solidFill>
        <a:ln w="38100" cmpd="dbl">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22860" rIns="0" bIns="0" anchor="t" upright="1"/>
        <a:lstStyle/>
        <a:p>
          <a:pPr algn="l" rtl="0">
            <a:defRPr sz="1000"/>
          </a:pPr>
          <a:r>
            <a:rPr lang="ru-RU" sz="1000" b="1" i="0" u="none" strike="noStrike" baseline="0">
              <a:solidFill>
                <a:srgbClr val="000000"/>
              </a:solidFill>
              <a:latin typeface="Times New Roman"/>
              <a:cs typeface="Times New Roman"/>
            </a:rPr>
            <a:t>Примечание:</a:t>
          </a:r>
          <a:endParaRPr lang="ru-RU" sz="1000" b="0" i="0" u="none" strike="noStrike" baseline="0">
            <a:solidFill>
              <a:srgbClr val="000000"/>
            </a:solidFill>
            <a:latin typeface="Times New Roman"/>
            <a:cs typeface="Times New Roman"/>
          </a:endParaRPr>
        </a:p>
        <a:p>
          <a:pPr algn="l" rtl="0">
            <a:defRPr sz="1000"/>
          </a:pPr>
          <a:r>
            <a:rPr lang="ru-RU" sz="1000" b="0" i="0" u="none" strike="noStrike" baseline="0">
              <a:solidFill>
                <a:srgbClr val="000000"/>
              </a:solidFill>
              <a:latin typeface="Times New Roman"/>
              <a:cs typeface="Times New Roman"/>
            </a:rPr>
            <a:t>Плательщики, среднесписочная численность работников которых за предшествующий календарный год превышает 15 человек, представляют отчетность по установленным форматам в виде электронного документа, устанавливаемым Министерством по налогам и сборам.</a:t>
          </a:r>
        </a:p>
        <a:p>
          <a:pPr algn="l" rtl="0">
            <a:defRPr sz="1000"/>
          </a:pPr>
          <a:r>
            <a:rPr lang="ru-RU" sz="1000" b="0" i="0" u="none" strike="noStrike" baseline="0">
              <a:solidFill>
                <a:srgbClr val="000000"/>
              </a:solidFill>
              <a:latin typeface="Times New Roman"/>
              <a:cs typeface="Times New Roman"/>
            </a:rPr>
            <a:t>(пункт 1.4. статьи  22 Налогового кодекса Республики Беларусь)</a:t>
          </a:r>
        </a:p>
        <a:p>
          <a:pPr algn="l" rtl="0">
            <a:defRPr sz="1000"/>
          </a:pPr>
          <a:r>
            <a:rPr lang="ru-RU" sz="1000" b="0" i="0" u="none" strike="noStrike" baseline="0">
              <a:solidFill>
                <a:srgbClr val="000000"/>
              </a:solidFill>
              <a:latin typeface="Times New Roman"/>
              <a:cs typeface="Times New Roman"/>
            </a:rPr>
            <a:t>Программное обеспечение АРМ "Плательщик" размещено на официальном сайте Министерства по налогам и сборам Республики Беларусь (http://portal.nalog.gov.by/juridical/arm413).</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0">
    <tabColor indexed="13"/>
  </sheetPr>
  <dimension ref="A1:S131"/>
  <sheetViews>
    <sheetView showGridLines="0" tabSelected="1" topLeftCell="A62" zoomScaleNormal="100" zoomScaleSheetLayoutView="100" workbookViewId="0">
      <selection activeCell="E30" sqref="E30:F30"/>
    </sheetView>
  </sheetViews>
  <sheetFormatPr defaultColWidth="9.140625" defaultRowHeight="11.25" customHeight="1"/>
  <cols>
    <col min="1" max="1" width="15.42578125" style="39" customWidth="1"/>
    <col min="2" max="3" width="8.42578125" style="39" customWidth="1"/>
    <col min="4" max="4" width="11" style="39" customWidth="1"/>
    <col min="5" max="5" width="6" style="39" customWidth="1"/>
    <col min="6" max="7" width="21" style="39" customWidth="1"/>
    <col min="8" max="8" width="8.5703125" style="17" customWidth="1"/>
    <col min="9" max="9" width="7.5703125" style="39" customWidth="1"/>
    <col min="10" max="10" width="17.28515625" style="39" customWidth="1"/>
    <col min="11" max="11" width="19.7109375" style="39" customWidth="1"/>
    <col min="12" max="12" width="9.140625" style="39"/>
    <col min="13" max="13" width="8.7109375" style="37" customWidth="1"/>
    <col min="14" max="18" width="3.7109375" style="38" customWidth="1"/>
    <col min="19" max="16384" width="9.140625" style="39"/>
  </cols>
  <sheetData>
    <row r="1" spans="1:18" s="3" customFormat="1" ht="20.25" customHeight="1" thickBot="1">
      <c r="A1" s="1"/>
      <c r="B1" s="1"/>
      <c r="C1" s="1"/>
      <c r="D1" s="1"/>
      <c r="E1" s="1"/>
      <c r="F1" s="1"/>
      <c r="G1" s="1"/>
      <c r="H1" s="2"/>
      <c r="K1" s="4" t="s">
        <v>0</v>
      </c>
      <c r="L1" s="5"/>
      <c r="M1" s="6"/>
      <c r="N1" s="7"/>
      <c r="O1" s="8"/>
      <c r="P1" s="8"/>
      <c r="Q1" s="8"/>
      <c r="R1" s="8"/>
    </row>
    <row r="2" spans="1:18" s="3" customFormat="1" ht="39" customHeight="1" thickBot="1">
      <c r="A2" s="191" t="s">
        <v>1</v>
      </c>
      <c r="B2" s="192"/>
      <c r="C2" s="192"/>
      <c r="D2" s="192"/>
      <c r="E2" s="192"/>
      <c r="F2" s="192"/>
      <c r="G2" s="192"/>
      <c r="H2" s="193"/>
      <c r="I2" s="9" t="s">
        <v>2</v>
      </c>
      <c r="J2" s="194" t="s">
        <v>3</v>
      </c>
      <c r="K2" s="194" t="s">
        <v>4</v>
      </c>
      <c r="L2" s="10" t="s">
        <v>2</v>
      </c>
      <c r="N2" s="8"/>
      <c r="O2" s="8"/>
      <c r="P2" s="8"/>
      <c r="Q2" s="8"/>
      <c r="R2" s="8"/>
    </row>
    <row r="3" spans="1:18" s="3" customFormat="1" ht="19.5" customHeight="1" thickBot="1">
      <c r="A3" s="192" t="s">
        <v>5</v>
      </c>
      <c r="B3" s="192"/>
      <c r="C3" s="192"/>
      <c r="D3" s="192"/>
      <c r="E3" s="192"/>
      <c r="F3" s="192"/>
      <c r="G3" s="192"/>
      <c r="H3" s="193"/>
      <c r="I3" s="11">
        <v>2021</v>
      </c>
      <c r="J3" s="195"/>
      <c r="K3" s="196"/>
      <c r="N3" s="8"/>
      <c r="O3" s="8"/>
      <c r="P3" s="8"/>
      <c r="Q3" s="8"/>
      <c r="R3" s="8"/>
    </row>
    <row r="4" spans="1:18" s="3" customFormat="1" ht="15" customHeight="1">
      <c r="A4" s="192" t="s">
        <v>6</v>
      </c>
      <c r="B4" s="192"/>
      <c r="C4" s="192"/>
      <c r="D4" s="192"/>
      <c r="E4" s="192"/>
      <c r="F4" s="192"/>
      <c r="G4" s="192"/>
      <c r="H4" s="2"/>
      <c r="J4" s="12">
        <v>1</v>
      </c>
      <c r="K4" s="12">
        <v>2</v>
      </c>
      <c r="N4" s="8"/>
      <c r="O4" s="8"/>
      <c r="P4" s="8"/>
      <c r="Q4" s="8"/>
      <c r="R4" s="8"/>
    </row>
    <row r="5" spans="1:18" s="3" customFormat="1" ht="11.25" customHeight="1">
      <c r="A5" s="192"/>
      <c r="B5" s="192"/>
      <c r="C5" s="192"/>
      <c r="D5" s="192"/>
      <c r="E5" s="192"/>
      <c r="F5" s="192"/>
      <c r="G5" s="192"/>
      <c r="H5" s="197" t="s">
        <v>7</v>
      </c>
      <c r="I5" s="198"/>
      <c r="J5" s="13">
        <f>IF(J6="",VLOOKUP($I$2,$E$116:$G$127,2,0),J6)</f>
        <v>44197</v>
      </c>
      <c r="K5" s="13">
        <f>IF(K6="",VLOOKUP($I$2,$E$116:$G$127,3,0),K6)</f>
        <v>44377</v>
      </c>
      <c r="N5" s="8"/>
      <c r="O5" s="8"/>
      <c r="P5" s="8"/>
      <c r="Q5" s="8"/>
      <c r="R5" s="8"/>
    </row>
    <row r="6" spans="1:18" s="3" customFormat="1" ht="18.75" customHeight="1">
      <c r="A6" s="192"/>
      <c r="B6" s="192"/>
      <c r="C6" s="192"/>
      <c r="D6" s="192"/>
      <c r="E6" s="192"/>
      <c r="F6" s="192"/>
      <c r="G6" s="192"/>
      <c r="H6" s="199" t="s">
        <v>8</v>
      </c>
      <c r="I6" s="200"/>
      <c r="J6" s="14"/>
      <c r="K6" s="14"/>
      <c r="N6" s="8">
        <f>MONTH(J5)</f>
        <v>1</v>
      </c>
      <c r="O6" s="8" t="str">
        <f>VLOOKUP(N6,$A$115:$B$126,2,0)</f>
        <v>январь</v>
      </c>
      <c r="P6" s="8">
        <f>MONTH(K5)</f>
        <v>6</v>
      </c>
      <c r="Q6" s="8" t="str">
        <f>VLOOKUP(P6,$A$115:$B$126,2,0)</f>
        <v>июнь</v>
      </c>
      <c r="R6" s="8">
        <f>YEAR(K5)</f>
        <v>2021</v>
      </c>
    </row>
    <row r="7" spans="1:18" s="3" customFormat="1" ht="15" hidden="1" customHeight="1">
      <c r="A7" s="1"/>
      <c r="B7" s="1"/>
      <c r="C7" s="1"/>
      <c r="D7" s="1"/>
      <c r="E7" s="1"/>
      <c r="F7" s="1"/>
      <c r="G7" s="1"/>
      <c r="H7" s="15"/>
      <c r="I7" s="15"/>
      <c r="J7" s="16"/>
      <c r="K7" s="16"/>
      <c r="N7" s="8"/>
      <c r="O7" s="8"/>
      <c r="P7" s="8"/>
      <c r="Q7" s="8"/>
      <c r="R7" s="8"/>
    </row>
    <row r="8" spans="1:18" s="3" customFormat="1" ht="15" hidden="1" customHeight="1">
      <c r="A8" s="1"/>
      <c r="B8" s="1"/>
      <c r="C8" s="1"/>
      <c r="D8" s="1"/>
      <c r="E8" s="1"/>
      <c r="F8" s="1"/>
      <c r="G8" s="1"/>
      <c r="H8" s="15"/>
      <c r="I8" s="15"/>
      <c r="J8" s="16"/>
      <c r="K8" s="16"/>
      <c r="N8" s="8"/>
      <c r="O8" s="8"/>
      <c r="P8" s="8"/>
      <c r="Q8" s="8"/>
      <c r="R8" s="8"/>
    </row>
    <row r="9" spans="1:18" s="3" customFormat="1" ht="15" hidden="1" customHeight="1">
      <c r="A9" s="1"/>
      <c r="B9" s="1"/>
      <c r="C9" s="1"/>
      <c r="D9" s="1"/>
      <c r="E9" s="1"/>
      <c r="F9" s="1"/>
      <c r="G9" s="1"/>
      <c r="H9" s="15"/>
      <c r="I9" s="15"/>
      <c r="J9" s="16"/>
      <c r="K9" s="16"/>
      <c r="N9" s="8"/>
      <c r="O9" s="8"/>
      <c r="P9" s="8"/>
      <c r="Q9" s="8"/>
      <c r="R9" s="8"/>
    </row>
    <row r="10" spans="1:18" s="3" customFormat="1" ht="15" hidden="1" customHeight="1">
      <c r="A10" s="1"/>
      <c r="B10" s="1"/>
      <c r="C10" s="1"/>
      <c r="D10" s="1"/>
      <c r="E10" s="1"/>
      <c r="F10" s="1"/>
      <c r="G10" s="1"/>
      <c r="H10" s="15"/>
      <c r="I10" s="15"/>
      <c r="J10" s="16"/>
      <c r="K10" s="16"/>
      <c r="N10" s="8"/>
      <c r="O10" s="8"/>
      <c r="P10" s="8"/>
      <c r="Q10" s="8"/>
      <c r="R10" s="8"/>
    </row>
    <row r="11" spans="1:18" s="3" customFormat="1" ht="15" hidden="1" customHeight="1">
      <c r="A11" s="1"/>
      <c r="B11" s="1"/>
      <c r="C11" s="1"/>
      <c r="D11" s="1"/>
      <c r="E11" s="1"/>
      <c r="F11" s="1"/>
      <c r="G11" s="1"/>
      <c r="H11" s="15"/>
      <c r="I11" s="15"/>
      <c r="J11" s="16"/>
      <c r="K11" s="16"/>
      <c r="N11" s="8"/>
      <c r="O11" s="8"/>
      <c r="P11" s="8"/>
      <c r="Q11" s="8"/>
      <c r="R11" s="8"/>
    </row>
    <row r="12" spans="1:18" s="3" customFormat="1" ht="15" hidden="1" customHeight="1">
      <c r="A12" s="1"/>
      <c r="B12" s="1"/>
      <c r="C12" s="1"/>
      <c r="D12" s="1"/>
      <c r="E12" s="1"/>
      <c r="F12" s="1"/>
      <c r="G12" s="1"/>
      <c r="H12" s="15"/>
      <c r="I12" s="15"/>
      <c r="J12" s="16"/>
      <c r="K12" s="16"/>
      <c r="N12" s="8"/>
      <c r="O12" s="8"/>
      <c r="P12" s="8"/>
      <c r="Q12" s="8"/>
      <c r="R12" s="8"/>
    </row>
    <row r="13" spans="1:18" s="3" customFormat="1" ht="15" hidden="1" customHeight="1">
      <c r="A13" s="1"/>
      <c r="B13" s="1"/>
      <c r="C13" s="1"/>
      <c r="D13" s="1"/>
      <c r="E13" s="1"/>
      <c r="F13" s="1"/>
      <c r="G13" s="1"/>
      <c r="H13" s="15"/>
      <c r="I13" s="15"/>
      <c r="J13" s="16"/>
      <c r="K13" s="16"/>
      <c r="N13" s="8"/>
      <c r="O13" s="8"/>
      <c r="P13" s="8"/>
      <c r="Q13" s="8"/>
      <c r="R13" s="8"/>
    </row>
    <row r="14" spans="1:18" s="3" customFormat="1" ht="8.25" customHeight="1">
      <c r="E14" s="186"/>
      <c r="F14" s="186"/>
      <c r="G14" s="186"/>
      <c r="H14" s="17"/>
      <c r="N14" s="8"/>
      <c r="O14" s="8"/>
      <c r="P14" s="8"/>
      <c r="Q14" s="8"/>
      <c r="R14" s="8"/>
    </row>
    <row r="15" spans="1:18" s="20" customFormat="1" ht="11.25" customHeight="1">
      <c r="A15" s="18"/>
      <c r="B15" s="18"/>
      <c r="C15" s="18"/>
      <c r="D15" s="18"/>
      <c r="E15" s="18"/>
      <c r="F15" s="187" t="s">
        <v>9</v>
      </c>
      <c r="G15" s="187"/>
      <c r="H15" s="19"/>
      <c r="I15" s="3"/>
      <c r="J15" s="3"/>
      <c r="K15" s="3"/>
      <c r="L15" s="3"/>
      <c r="N15" s="21"/>
      <c r="O15" s="21"/>
      <c r="P15" s="21"/>
      <c r="Q15" s="21"/>
      <c r="R15" s="21"/>
    </row>
    <row r="16" spans="1:18" s="20" customFormat="1" ht="22.5" customHeight="1">
      <c r="A16" s="18"/>
      <c r="B16" s="18"/>
      <c r="C16" s="18"/>
      <c r="D16" s="18"/>
      <c r="E16" s="18"/>
      <c r="F16" s="188" t="s">
        <v>10</v>
      </c>
      <c r="G16" s="188"/>
      <c r="H16" s="19"/>
      <c r="I16" s="3"/>
      <c r="J16" s="3"/>
      <c r="K16" s="3"/>
      <c r="L16" s="3"/>
      <c r="N16" s="21"/>
      <c r="O16" s="21"/>
      <c r="P16" s="21"/>
      <c r="Q16" s="21"/>
      <c r="R16" s="21"/>
    </row>
    <row r="17" spans="1:18" s="20" customFormat="1" ht="11.25" customHeight="1">
      <c r="A17" s="18"/>
      <c r="B17" s="18"/>
      <c r="C17" s="18"/>
      <c r="D17" s="18"/>
      <c r="E17" s="18"/>
      <c r="F17" s="188"/>
      <c r="G17" s="188"/>
      <c r="H17" s="19"/>
      <c r="I17" s="3"/>
      <c r="J17" s="3"/>
      <c r="K17" s="3"/>
      <c r="L17" s="3"/>
      <c r="N17" s="21"/>
      <c r="O17" s="21"/>
      <c r="P17" s="21"/>
      <c r="Q17" s="21"/>
      <c r="R17" s="21"/>
    </row>
    <row r="18" spans="1:18" s="20" customFormat="1" ht="12.75" customHeight="1">
      <c r="A18" s="189" t="s">
        <v>11</v>
      </c>
      <c r="B18" s="189"/>
      <c r="C18" s="189"/>
      <c r="D18" s="189"/>
      <c r="E18" s="189"/>
      <c r="F18" s="189"/>
      <c r="G18" s="189"/>
      <c r="H18" s="19"/>
      <c r="I18" s="3"/>
      <c r="J18" s="3"/>
      <c r="K18" s="3"/>
      <c r="L18" s="3"/>
      <c r="N18" s="21"/>
      <c r="O18" s="21"/>
      <c r="P18" s="21"/>
      <c r="Q18" s="21"/>
      <c r="R18" s="21"/>
    </row>
    <row r="19" spans="1:18" s="20" customFormat="1" ht="14.25" customHeight="1">
      <c r="A19" s="18"/>
      <c r="B19" s="22" t="s">
        <v>12</v>
      </c>
      <c r="C19" s="190">
        <f>K5</f>
        <v>44377</v>
      </c>
      <c r="D19" s="190"/>
      <c r="E19" s="190"/>
      <c r="F19" s="190"/>
      <c r="G19" s="18"/>
      <c r="H19" s="19"/>
      <c r="I19" s="3"/>
      <c r="J19" s="3"/>
      <c r="K19" s="3"/>
      <c r="L19" s="3"/>
      <c r="N19" s="21"/>
      <c r="O19" s="21"/>
      <c r="P19" s="21"/>
      <c r="Q19" s="21"/>
      <c r="R19" s="21"/>
    </row>
    <row r="20" spans="1:18" s="20" customFormat="1" ht="12.75" customHeight="1">
      <c r="A20" s="23"/>
      <c r="B20" s="18"/>
      <c r="C20" s="18"/>
      <c r="D20" s="18"/>
      <c r="E20" s="18"/>
      <c r="F20" s="18"/>
      <c r="G20" s="18"/>
      <c r="H20" s="19"/>
      <c r="I20" s="3"/>
      <c r="J20" s="3"/>
      <c r="K20" s="3"/>
      <c r="L20" s="3"/>
      <c r="N20" s="21"/>
      <c r="O20" s="21"/>
      <c r="P20" s="21"/>
      <c r="Q20" s="21"/>
      <c r="R20" s="21"/>
    </row>
    <row r="21" spans="1:18" s="20" customFormat="1" ht="12.75">
      <c r="A21" s="177" t="s">
        <v>13</v>
      </c>
      <c r="B21" s="178"/>
      <c r="C21" s="178"/>
      <c r="D21" s="179" t="s">
        <v>14</v>
      </c>
      <c r="E21" s="180"/>
      <c r="F21" s="180"/>
      <c r="G21" s="181"/>
      <c r="H21" s="19"/>
      <c r="I21" s="3"/>
      <c r="J21" s="3"/>
      <c r="K21" s="3"/>
      <c r="L21" s="3"/>
      <c r="N21" s="21"/>
      <c r="O21" s="21"/>
      <c r="P21" s="21"/>
      <c r="Q21" s="21"/>
      <c r="R21" s="21"/>
    </row>
    <row r="22" spans="1:18" s="20" customFormat="1" ht="12.75">
      <c r="A22" s="177" t="s">
        <v>15</v>
      </c>
      <c r="B22" s="178"/>
      <c r="C22" s="178"/>
      <c r="D22" s="183">
        <v>100993744</v>
      </c>
      <c r="E22" s="184"/>
      <c r="F22" s="184"/>
      <c r="G22" s="185"/>
      <c r="H22" s="19"/>
      <c r="I22" s="3"/>
      <c r="J22" s="3"/>
      <c r="K22" s="3"/>
      <c r="L22" s="3"/>
      <c r="N22" s="21"/>
      <c r="O22" s="21"/>
      <c r="P22" s="21"/>
      <c r="Q22" s="21"/>
      <c r="R22" s="21"/>
    </row>
    <row r="23" spans="1:18" s="20" customFormat="1" ht="12.75">
      <c r="A23" s="177" t="s">
        <v>16</v>
      </c>
      <c r="B23" s="178"/>
      <c r="C23" s="178"/>
      <c r="D23" s="179">
        <v>73120</v>
      </c>
      <c r="E23" s="180"/>
      <c r="F23" s="180"/>
      <c r="G23" s="181"/>
      <c r="H23" s="19"/>
      <c r="I23" s="3"/>
      <c r="J23" s="3"/>
      <c r="K23" s="3"/>
      <c r="L23" s="3"/>
      <c r="N23" s="21"/>
      <c r="O23" s="21"/>
      <c r="P23" s="21"/>
      <c r="Q23" s="21"/>
      <c r="R23" s="21"/>
    </row>
    <row r="24" spans="1:18" s="20" customFormat="1" ht="12.75">
      <c r="A24" s="177" t="s">
        <v>17</v>
      </c>
      <c r="B24" s="178"/>
      <c r="C24" s="178"/>
      <c r="D24" s="179" t="s">
        <v>18</v>
      </c>
      <c r="E24" s="180"/>
      <c r="F24" s="180"/>
      <c r="G24" s="181"/>
      <c r="H24" s="19"/>
      <c r="I24" s="3"/>
      <c r="J24" s="3"/>
      <c r="K24" s="3"/>
      <c r="L24" s="3"/>
      <c r="N24" s="21"/>
      <c r="O24" s="21"/>
      <c r="P24" s="21"/>
      <c r="Q24" s="21"/>
      <c r="R24" s="21"/>
    </row>
    <row r="25" spans="1:18" s="20" customFormat="1" ht="12.75">
      <c r="A25" s="177" t="s">
        <v>19</v>
      </c>
      <c r="B25" s="178"/>
      <c r="C25" s="178"/>
      <c r="D25" s="179" t="s">
        <v>20</v>
      </c>
      <c r="E25" s="180"/>
      <c r="F25" s="180"/>
      <c r="G25" s="181"/>
      <c r="H25" s="19"/>
      <c r="K25" s="24"/>
      <c r="L25" s="21"/>
      <c r="N25" s="21"/>
      <c r="O25" s="21"/>
      <c r="P25" s="21"/>
      <c r="Q25" s="21"/>
      <c r="R25" s="21"/>
    </row>
    <row r="26" spans="1:18" s="20" customFormat="1" ht="12.75">
      <c r="A26" s="177" t="s">
        <v>21</v>
      </c>
      <c r="B26" s="178"/>
      <c r="C26" s="178"/>
      <c r="D26" s="179" t="s">
        <v>22</v>
      </c>
      <c r="E26" s="180"/>
      <c r="F26" s="180"/>
      <c r="G26" s="181"/>
      <c r="H26" s="19"/>
      <c r="I26" s="25"/>
      <c r="J26" s="182"/>
      <c r="K26" s="182"/>
      <c r="L26" s="21"/>
      <c r="N26" s="21"/>
      <c r="O26" s="21"/>
      <c r="P26" s="21"/>
      <c r="Q26" s="21"/>
      <c r="R26" s="21"/>
    </row>
    <row r="27" spans="1:18" s="20" customFormat="1" ht="12.75">
      <c r="A27" s="177" t="s">
        <v>23</v>
      </c>
      <c r="B27" s="178"/>
      <c r="C27" s="178"/>
      <c r="D27" s="179" t="s">
        <v>24</v>
      </c>
      <c r="E27" s="180"/>
      <c r="F27" s="180"/>
      <c r="G27" s="181"/>
      <c r="H27" s="19"/>
      <c r="J27" s="182"/>
      <c r="K27" s="182"/>
      <c r="L27" s="21"/>
      <c r="N27" s="21"/>
      <c r="O27" s="21"/>
      <c r="P27" s="21"/>
      <c r="Q27" s="21"/>
      <c r="R27" s="21"/>
    </row>
    <row r="28" spans="1:18" s="20" customFormat="1" ht="8.25" customHeight="1">
      <c r="A28" s="26"/>
      <c r="B28" s="26"/>
      <c r="C28" s="26"/>
      <c r="D28" s="27"/>
      <c r="E28" s="27"/>
      <c r="F28" s="27"/>
      <c r="G28" s="27"/>
      <c r="H28" s="19"/>
      <c r="J28" s="28"/>
      <c r="K28" s="28"/>
      <c r="L28" s="21"/>
      <c r="N28" s="21"/>
      <c r="O28" s="21"/>
      <c r="P28" s="21"/>
      <c r="Q28" s="21"/>
      <c r="R28" s="21"/>
    </row>
    <row r="29" spans="1:18" s="20" customFormat="1" ht="15" customHeight="1">
      <c r="A29" s="18"/>
      <c r="B29" s="18"/>
      <c r="C29" s="174" t="s">
        <v>25</v>
      </c>
      <c r="D29" s="174"/>
      <c r="E29" s="175">
        <v>44405</v>
      </c>
      <c r="F29" s="176"/>
      <c r="G29" s="18"/>
      <c r="H29" s="19"/>
      <c r="I29" s="29"/>
      <c r="J29" s="30"/>
      <c r="K29" s="30"/>
      <c r="L29" s="21"/>
      <c r="N29" s="21"/>
      <c r="O29" s="21"/>
      <c r="P29" s="21"/>
      <c r="Q29" s="21"/>
      <c r="R29" s="21"/>
    </row>
    <row r="30" spans="1:18" s="20" customFormat="1" ht="15" customHeight="1">
      <c r="A30" s="18"/>
      <c r="B30" s="18"/>
      <c r="C30" s="174" t="s">
        <v>26</v>
      </c>
      <c r="D30" s="174"/>
      <c r="E30" s="175"/>
      <c r="F30" s="176"/>
      <c r="G30" s="18"/>
      <c r="H30" s="19"/>
      <c r="I30" s="31"/>
      <c r="J30" s="16"/>
      <c r="K30" s="16"/>
      <c r="L30" s="21"/>
      <c r="N30" s="21"/>
      <c r="O30" s="21"/>
      <c r="P30" s="21"/>
      <c r="Q30" s="21"/>
      <c r="R30" s="21"/>
    </row>
    <row r="31" spans="1:18" s="20" customFormat="1" ht="15" customHeight="1">
      <c r="A31" s="18"/>
      <c r="B31" s="18"/>
      <c r="C31" s="174" t="s">
        <v>27</v>
      </c>
      <c r="D31" s="174"/>
      <c r="E31" s="175"/>
      <c r="F31" s="176"/>
      <c r="G31" s="18"/>
      <c r="H31" s="19"/>
      <c r="N31" s="21"/>
      <c r="O31" s="21"/>
      <c r="P31" s="21"/>
      <c r="Q31" s="21"/>
      <c r="R31" s="21"/>
    </row>
    <row r="32" spans="1:18" s="20" customFormat="1" ht="9.75" customHeight="1">
      <c r="A32" s="18"/>
      <c r="B32" s="18"/>
      <c r="C32" s="18"/>
      <c r="D32" s="18"/>
      <c r="E32" s="32"/>
      <c r="F32" s="32"/>
      <c r="G32" s="33"/>
      <c r="H32" s="19"/>
      <c r="N32" s="21"/>
      <c r="O32" s="21"/>
      <c r="P32" s="21"/>
      <c r="Q32" s="21"/>
      <c r="R32" s="21"/>
    </row>
    <row r="33" spans="1:19" ht="26.25" customHeight="1">
      <c r="A33" s="165" t="s">
        <v>28</v>
      </c>
      <c r="B33" s="165"/>
      <c r="C33" s="165"/>
      <c r="D33" s="165"/>
      <c r="E33" s="34" t="s">
        <v>29</v>
      </c>
      <c r="F33" s="35">
        <f>K5</f>
        <v>44377</v>
      </c>
      <c r="G33" s="35">
        <f>DATE(YEAR(K5),MONTH(0),DAY(0))</f>
        <v>44196</v>
      </c>
      <c r="H33" s="166" t="s">
        <v>30</v>
      </c>
      <c r="I33" s="167"/>
      <c r="J33" s="167"/>
      <c r="K33" s="36"/>
      <c r="L33" s="36"/>
      <c r="S33" s="37"/>
    </row>
    <row r="34" spans="1:19" ht="12" customHeight="1">
      <c r="A34" s="168">
        <v>1</v>
      </c>
      <c r="B34" s="169"/>
      <c r="C34" s="169"/>
      <c r="D34" s="170"/>
      <c r="E34" s="40">
        <v>2</v>
      </c>
      <c r="F34" s="40">
        <v>3</v>
      </c>
      <c r="G34" s="40">
        <v>4</v>
      </c>
      <c r="H34" s="166"/>
      <c r="I34" s="167"/>
      <c r="J34" s="167"/>
      <c r="K34" s="36"/>
      <c r="L34" s="36"/>
    </row>
    <row r="35" spans="1:19" ht="15.95" customHeight="1">
      <c r="A35" s="171" t="s">
        <v>31</v>
      </c>
      <c r="B35" s="172"/>
      <c r="C35" s="172"/>
      <c r="D35" s="173"/>
      <c r="E35" s="41"/>
      <c r="F35" s="42"/>
      <c r="G35" s="42"/>
      <c r="H35" s="166"/>
      <c r="I35" s="167"/>
      <c r="J35" s="167"/>
      <c r="K35" s="36"/>
      <c r="L35" s="36"/>
    </row>
    <row r="36" spans="1:19" ht="15.95" customHeight="1">
      <c r="A36" s="125" t="s">
        <v>32</v>
      </c>
      <c r="B36" s="126"/>
      <c r="C36" s="126"/>
      <c r="D36" s="127"/>
      <c r="E36" s="41">
        <v>110</v>
      </c>
      <c r="F36" s="43">
        <v>934</v>
      </c>
      <c r="G36" s="43">
        <v>947</v>
      </c>
      <c r="H36" s="17" t="s">
        <v>33</v>
      </c>
      <c r="I36" s="44"/>
    </row>
    <row r="37" spans="1:19" ht="15.95" customHeight="1">
      <c r="A37" s="125" t="s">
        <v>34</v>
      </c>
      <c r="B37" s="126"/>
      <c r="C37" s="126"/>
      <c r="D37" s="127"/>
      <c r="E37" s="41">
        <v>120</v>
      </c>
      <c r="F37" s="43">
        <v>66</v>
      </c>
      <c r="G37" s="43">
        <v>69</v>
      </c>
      <c r="H37" s="17" t="s">
        <v>35</v>
      </c>
      <c r="I37" s="45"/>
    </row>
    <row r="38" spans="1:19" ht="15.95" customHeight="1">
      <c r="A38" s="148" t="s">
        <v>36</v>
      </c>
      <c r="B38" s="149"/>
      <c r="C38" s="149"/>
      <c r="D38" s="150"/>
      <c r="E38" s="46">
        <v>130</v>
      </c>
      <c r="F38" s="47">
        <f>SUM(F39:F42)</f>
        <v>0</v>
      </c>
      <c r="G38" s="47">
        <v>0</v>
      </c>
      <c r="H38" s="48" t="s">
        <v>37</v>
      </c>
      <c r="I38" s="49"/>
    </row>
    <row r="39" spans="1:19" ht="15.95" customHeight="1">
      <c r="A39" s="151" t="s">
        <v>38</v>
      </c>
      <c r="B39" s="152"/>
      <c r="C39" s="152"/>
      <c r="D39" s="153"/>
      <c r="E39" s="46"/>
      <c r="F39" s="50"/>
      <c r="G39" s="50"/>
      <c r="I39" s="154"/>
    </row>
    <row r="40" spans="1:19" ht="15.95" customHeight="1">
      <c r="A40" s="156" t="s">
        <v>39</v>
      </c>
      <c r="B40" s="157"/>
      <c r="C40" s="157"/>
      <c r="D40" s="158"/>
      <c r="E40" s="51">
        <v>131</v>
      </c>
      <c r="F40" s="52">
        <v>0</v>
      </c>
      <c r="G40" s="52">
        <v>0</v>
      </c>
      <c r="I40" s="155"/>
    </row>
    <row r="41" spans="1:19" ht="15.95" customHeight="1">
      <c r="A41" s="159" t="s">
        <v>40</v>
      </c>
      <c r="B41" s="160"/>
      <c r="C41" s="160"/>
      <c r="D41" s="161"/>
      <c r="E41" s="51">
        <v>132</v>
      </c>
      <c r="F41" s="52">
        <v>0</v>
      </c>
      <c r="G41" s="52">
        <v>0</v>
      </c>
      <c r="I41" s="49"/>
    </row>
    <row r="42" spans="1:19" ht="24" customHeight="1">
      <c r="A42" s="162" t="s">
        <v>41</v>
      </c>
      <c r="B42" s="163"/>
      <c r="C42" s="163"/>
      <c r="D42" s="164"/>
      <c r="E42" s="41">
        <v>133</v>
      </c>
      <c r="F42" s="43">
        <v>0</v>
      </c>
      <c r="G42" s="43">
        <v>0</v>
      </c>
      <c r="I42" s="49"/>
    </row>
    <row r="43" spans="1:19" ht="15.95" customHeight="1">
      <c r="A43" s="104" t="s">
        <v>42</v>
      </c>
      <c r="B43" s="105"/>
      <c r="C43" s="105"/>
      <c r="D43" s="106"/>
      <c r="E43" s="41">
        <v>140</v>
      </c>
      <c r="F43" s="43">
        <v>215</v>
      </c>
      <c r="G43" s="43">
        <v>122</v>
      </c>
      <c r="H43" s="17" t="s">
        <v>43</v>
      </c>
      <c r="I43" s="49"/>
    </row>
    <row r="44" spans="1:19" ht="15.95" customHeight="1">
      <c r="A44" s="104" t="s">
        <v>44</v>
      </c>
      <c r="B44" s="105"/>
      <c r="C44" s="105"/>
      <c r="D44" s="106"/>
      <c r="E44" s="41">
        <v>150</v>
      </c>
      <c r="F44" s="43">
        <v>2045</v>
      </c>
      <c r="G44" s="43">
        <v>1546</v>
      </c>
      <c r="H44" s="17" t="s">
        <v>45</v>
      </c>
      <c r="I44" s="49"/>
    </row>
    <row r="45" spans="1:19" ht="15.95" customHeight="1">
      <c r="A45" s="104" t="s">
        <v>46</v>
      </c>
      <c r="B45" s="105"/>
      <c r="C45" s="105"/>
      <c r="D45" s="106"/>
      <c r="E45" s="51">
        <v>160</v>
      </c>
      <c r="F45" s="52">
        <v>0</v>
      </c>
      <c r="G45" s="52">
        <v>0</v>
      </c>
      <c r="H45" s="17" t="s">
        <v>47</v>
      </c>
      <c r="I45" s="49"/>
    </row>
    <row r="46" spans="1:19" ht="15.95" customHeight="1">
      <c r="A46" s="104" t="s">
        <v>48</v>
      </c>
      <c r="B46" s="105"/>
      <c r="C46" s="105"/>
      <c r="D46" s="106"/>
      <c r="E46" s="51">
        <v>170</v>
      </c>
      <c r="F46" s="52">
        <v>0</v>
      </c>
      <c r="G46" s="52">
        <v>0</v>
      </c>
      <c r="H46" s="48" t="s">
        <v>49</v>
      </c>
      <c r="I46" s="49"/>
    </row>
    <row r="47" spans="1:19" ht="15.95" customHeight="1">
      <c r="A47" s="104" t="s">
        <v>50</v>
      </c>
      <c r="B47" s="105"/>
      <c r="C47" s="105"/>
      <c r="D47" s="106"/>
      <c r="E47" s="51">
        <v>180</v>
      </c>
      <c r="F47" s="52">
        <v>0</v>
      </c>
      <c r="G47" s="52">
        <v>0</v>
      </c>
      <c r="H47" s="17" t="s">
        <v>51</v>
      </c>
      <c r="I47" s="49"/>
    </row>
    <row r="48" spans="1:19" ht="15.95" customHeight="1">
      <c r="A48" s="107" t="s">
        <v>52</v>
      </c>
      <c r="B48" s="108"/>
      <c r="C48" s="108"/>
      <c r="D48" s="109"/>
      <c r="E48" s="53">
        <v>190</v>
      </c>
      <c r="F48" s="54">
        <f>SUM(F36,F37,F38,F43,F44,F45,F46,F47)</f>
        <v>3260</v>
      </c>
      <c r="G48" s="54">
        <v>2684</v>
      </c>
      <c r="I48" s="49"/>
    </row>
    <row r="49" spans="1:9" ht="15.95" customHeight="1">
      <c r="A49" s="122" t="s">
        <v>53</v>
      </c>
      <c r="B49" s="123"/>
      <c r="C49" s="123"/>
      <c r="D49" s="124"/>
      <c r="E49" s="53"/>
      <c r="F49" s="55"/>
      <c r="G49" s="55"/>
      <c r="I49" s="49"/>
    </row>
    <row r="50" spans="1:9" ht="15.95" customHeight="1">
      <c r="A50" s="104" t="s">
        <v>54</v>
      </c>
      <c r="B50" s="105"/>
      <c r="C50" s="105"/>
      <c r="D50" s="106"/>
      <c r="E50" s="46">
        <v>210</v>
      </c>
      <c r="F50" s="56">
        <f>SUM(F51:F57)</f>
        <v>106</v>
      </c>
      <c r="G50" s="47">
        <v>48</v>
      </c>
      <c r="I50" s="49"/>
    </row>
    <row r="51" spans="1:9" ht="15.95" customHeight="1">
      <c r="A51" s="113" t="s">
        <v>38</v>
      </c>
      <c r="B51" s="114"/>
      <c r="C51" s="114"/>
      <c r="D51" s="115"/>
      <c r="E51" s="57"/>
      <c r="F51" s="50"/>
      <c r="G51" s="50"/>
      <c r="I51" s="49"/>
    </row>
    <row r="52" spans="1:9" ht="15.95" customHeight="1">
      <c r="A52" s="116" t="s">
        <v>55</v>
      </c>
      <c r="B52" s="117"/>
      <c r="C52" s="117"/>
      <c r="D52" s="118"/>
      <c r="E52" s="58">
        <v>211</v>
      </c>
      <c r="F52" s="52">
        <v>16</v>
      </c>
      <c r="G52" s="52">
        <v>17</v>
      </c>
      <c r="H52" s="17" t="s">
        <v>56</v>
      </c>
      <c r="I52" s="49"/>
    </row>
    <row r="53" spans="1:9" ht="15.95" customHeight="1">
      <c r="A53" s="113" t="s">
        <v>57</v>
      </c>
      <c r="B53" s="114"/>
      <c r="C53" s="114"/>
      <c r="D53" s="115"/>
      <c r="E53" s="51">
        <v>212</v>
      </c>
      <c r="F53" s="52">
        <v>0</v>
      </c>
      <c r="G53" s="52">
        <v>0</v>
      </c>
      <c r="H53" s="17" t="s">
        <v>58</v>
      </c>
      <c r="I53" s="49"/>
    </row>
    <row r="54" spans="1:9" ht="15.95" customHeight="1">
      <c r="A54" s="113" t="s">
        <v>59</v>
      </c>
      <c r="B54" s="114"/>
      <c r="C54" s="114"/>
      <c r="D54" s="115"/>
      <c r="E54" s="41">
        <v>213</v>
      </c>
      <c r="F54" s="43">
        <v>90</v>
      </c>
      <c r="G54" s="43">
        <v>31</v>
      </c>
      <c r="H54" s="48" t="s">
        <v>60</v>
      </c>
      <c r="I54" s="49"/>
    </row>
    <row r="55" spans="1:9" ht="15.95" customHeight="1">
      <c r="A55" s="113" t="s">
        <v>61</v>
      </c>
      <c r="B55" s="114"/>
      <c r="C55" s="114"/>
      <c r="D55" s="115"/>
      <c r="E55" s="41">
        <v>214</v>
      </c>
      <c r="F55" s="43">
        <v>0</v>
      </c>
      <c r="G55" s="43">
        <v>0</v>
      </c>
      <c r="H55" s="48" t="s">
        <v>62</v>
      </c>
      <c r="I55" s="49"/>
    </row>
    <row r="56" spans="1:9" ht="15.95" customHeight="1">
      <c r="A56" s="113" t="s">
        <v>63</v>
      </c>
      <c r="B56" s="114"/>
      <c r="C56" s="114"/>
      <c r="D56" s="115"/>
      <c r="E56" s="41">
        <v>215</v>
      </c>
      <c r="F56" s="43">
        <v>0</v>
      </c>
      <c r="G56" s="43">
        <v>0</v>
      </c>
      <c r="H56" s="17" t="s">
        <v>64</v>
      </c>
      <c r="I56" s="49"/>
    </row>
    <row r="57" spans="1:9" ht="15.95" customHeight="1">
      <c r="A57" s="113" t="s">
        <v>65</v>
      </c>
      <c r="B57" s="114"/>
      <c r="C57" s="114"/>
      <c r="D57" s="115"/>
      <c r="E57" s="41">
        <v>216</v>
      </c>
      <c r="F57" s="43">
        <v>0</v>
      </c>
      <c r="G57" s="43">
        <v>0</v>
      </c>
      <c r="H57" s="17" t="s">
        <v>66</v>
      </c>
      <c r="I57" s="49"/>
    </row>
    <row r="58" spans="1:9" ht="25.5" customHeight="1">
      <c r="A58" s="104" t="s">
        <v>67</v>
      </c>
      <c r="B58" s="105"/>
      <c r="C58" s="105"/>
      <c r="D58" s="106"/>
      <c r="E58" s="41">
        <v>220</v>
      </c>
      <c r="F58" s="43">
        <v>0</v>
      </c>
      <c r="G58" s="43">
        <v>0</v>
      </c>
      <c r="H58" s="17" t="s">
        <v>68</v>
      </c>
      <c r="I58" s="49"/>
    </row>
    <row r="59" spans="1:9" ht="20.25" customHeight="1">
      <c r="A59" s="125" t="s">
        <v>69</v>
      </c>
      <c r="B59" s="126"/>
      <c r="C59" s="126"/>
      <c r="D59" s="127"/>
      <c r="E59" s="41">
        <v>230</v>
      </c>
      <c r="F59" s="43">
        <v>0</v>
      </c>
      <c r="G59" s="43">
        <v>0</v>
      </c>
      <c r="H59" s="17" t="s">
        <v>51</v>
      </c>
      <c r="I59" s="49"/>
    </row>
    <row r="60" spans="1:9" ht="24.75" customHeight="1">
      <c r="A60" s="145" t="s">
        <v>70</v>
      </c>
      <c r="B60" s="146"/>
      <c r="C60" s="146"/>
      <c r="D60" s="147"/>
      <c r="E60" s="59">
        <v>240</v>
      </c>
      <c r="F60" s="60">
        <v>2</v>
      </c>
      <c r="G60" s="60">
        <v>1</v>
      </c>
      <c r="H60" s="17" t="s">
        <v>71</v>
      </c>
      <c r="I60" s="49"/>
    </row>
    <row r="61" spans="1:9" ht="15.95" customHeight="1">
      <c r="A61" s="128" t="s">
        <v>72</v>
      </c>
      <c r="B61" s="129"/>
      <c r="C61" s="129"/>
      <c r="D61" s="130"/>
      <c r="E61" s="46">
        <v>250</v>
      </c>
      <c r="F61" s="61">
        <v>1363</v>
      </c>
      <c r="G61" s="61">
        <v>1359</v>
      </c>
      <c r="H61" s="48" t="s">
        <v>73</v>
      </c>
      <c r="I61" s="49"/>
    </row>
    <row r="62" spans="1:9" ht="15.95" customHeight="1">
      <c r="A62" s="104" t="s">
        <v>74</v>
      </c>
      <c r="B62" s="105"/>
      <c r="C62" s="105"/>
      <c r="D62" s="106"/>
      <c r="E62" s="41">
        <v>260</v>
      </c>
      <c r="F62" s="43">
        <v>0</v>
      </c>
      <c r="G62" s="43"/>
      <c r="H62" s="17" t="s">
        <v>75</v>
      </c>
      <c r="I62" s="49"/>
    </row>
    <row r="63" spans="1:9" ht="15.95" customHeight="1">
      <c r="A63" s="142" t="s">
        <v>76</v>
      </c>
      <c r="B63" s="143"/>
      <c r="C63" s="143"/>
      <c r="D63" s="144"/>
      <c r="E63" s="41">
        <v>270</v>
      </c>
      <c r="F63" s="43">
        <v>93</v>
      </c>
      <c r="G63" s="43">
        <v>320</v>
      </c>
      <c r="H63" s="48" t="s">
        <v>77</v>
      </c>
      <c r="I63" s="49"/>
    </row>
    <row r="64" spans="1:9" ht="15.95" customHeight="1">
      <c r="A64" s="104" t="s">
        <v>78</v>
      </c>
      <c r="B64" s="105"/>
      <c r="C64" s="105"/>
      <c r="D64" s="106"/>
      <c r="E64" s="41">
        <v>280</v>
      </c>
      <c r="F64" s="43">
        <v>0</v>
      </c>
      <c r="G64" s="43">
        <v>0</v>
      </c>
      <c r="H64" s="17" t="s">
        <v>79</v>
      </c>
      <c r="I64" s="49"/>
    </row>
    <row r="65" spans="1:14" ht="15.95" customHeight="1">
      <c r="A65" s="107" t="s">
        <v>80</v>
      </c>
      <c r="B65" s="108"/>
      <c r="C65" s="108"/>
      <c r="D65" s="109"/>
      <c r="E65" s="53">
        <v>290</v>
      </c>
      <c r="F65" s="54">
        <f>SUM(F50,F58,F59,F60,F61,F62,F63,F64)</f>
        <v>1564</v>
      </c>
      <c r="G65" s="54">
        <v>1728</v>
      </c>
      <c r="I65" s="49"/>
    </row>
    <row r="66" spans="1:14" ht="15.95" customHeight="1">
      <c r="A66" s="110" t="s">
        <v>81</v>
      </c>
      <c r="B66" s="111"/>
      <c r="C66" s="111"/>
      <c r="D66" s="112"/>
      <c r="E66" s="53">
        <v>300</v>
      </c>
      <c r="F66" s="54">
        <f>F48+F65</f>
        <v>4824</v>
      </c>
      <c r="G66" s="62">
        <v>4412</v>
      </c>
      <c r="H66" s="63" t="s">
        <v>82</v>
      </c>
      <c r="I66" s="49"/>
    </row>
    <row r="67" spans="1:14" ht="44.25" customHeight="1">
      <c r="A67" s="131" t="s">
        <v>83</v>
      </c>
      <c r="B67" s="132"/>
      <c r="C67" s="132"/>
      <c r="D67" s="133"/>
      <c r="E67" s="34" t="s">
        <v>29</v>
      </c>
      <c r="F67" s="64">
        <f>$F$33</f>
        <v>44377</v>
      </c>
      <c r="G67" s="64">
        <v>43921</v>
      </c>
      <c r="H67" s="134" t="s">
        <v>84</v>
      </c>
      <c r="I67" s="135"/>
      <c r="J67" s="135"/>
      <c r="K67" s="135"/>
      <c r="L67" s="135"/>
      <c r="M67" s="135"/>
      <c r="N67" s="135"/>
    </row>
    <row r="68" spans="1:14" ht="15.95" customHeight="1">
      <c r="A68" s="136">
        <v>1</v>
      </c>
      <c r="B68" s="137"/>
      <c r="C68" s="137"/>
      <c r="D68" s="138"/>
      <c r="E68" s="53">
        <v>2</v>
      </c>
      <c r="F68" s="53">
        <v>3</v>
      </c>
      <c r="G68" s="53">
        <v>3</v>
      </c>
      <c r="H68" s="39"/>
    </row>
    <row r="69" spans="1:14" ht="15.95" customHeight="1">
      <c r="A69" s="139" t="s">
        <v>85</v>
      </c>
      <c r="B69" s="140"/>
      <c r="C69" s="140"/>
      <c r="D69" s="141"/>
      <c r="E69" s="41"/>
      <c r="F69" s="65"/>
      <c r="G69" s="65"/>
      <c r="I69" s="49"/>
    </row>
    <row r="70" spans="1:14" ht="15.95" customHeight="1">
      <c r="A70" s="104" t="s">
        <v>86</v>
      </c>
      <c r="B70" s="105"/>
      <c r="C70" s="105"/>
      <c r="D70" s="106"/>
      <c r="E70" s="41">
        <v>410</v>
      </c>
      <c r="F70" s="43">
        <v>10</v>
      </c>
      <c r="G70" s="43">
        <v>10</v>
      </c>
      <c r="H70" s="19" t="s">
        <v>87</v>
      </c>
      <c r="I70" s="49"/>
    </row>
    <row r="71" spans="1:14" ht="15.95" customHeight="1">
      <c r="A71" s="104" t="s">
        <v>88</v>
      </c>
      <c r="B71" s="105"/>
      <c r="C71" s="105"/>
      <c r="D71" s="106"/>
      <c r="E71" s="66" t="s">
        <v>89</v>
      </c>
      <c r="F71" s="67">
        <v>0</v>
      </c>
      <c r="G71" s="67">
        <v>0</v>
      </c>
      <c r="H71" s="68" t="s">
        <v>90</v>
      </c>
      <c r="I71" s="49"/>
      <c r="J71" s="69"/>
      <c r="K71" s="69"/>
      <c r="L71" s="69"/>
    </row>
    <row r="72" spans="1:14" ht="15.95" customHeight="1">
      <c r="A72" s="125" t="s">
        <v>91</v>
      </c>
      <c r="B72" s="126"/>
      <c r="C72" s="126"/>
      <c r="D72" s="127"/>
      <c r="E72" s="66" t="s">
        <v>92</v>
      </c>
      <c r="F72" s="67">
        <v>0</v>
      </c>
      <c r="G72" s="67">
        <v>0</v>
      </c>
      <c r="H72" s="19" t="s">
        <v>93</v>
      </c>
      <c r="I72" s="49"/>
      <c r="J72" s="69"/>
      <c r="K72" s="69"/>
      <c r="L72" s="69"/>
    </row>
    <row r="73" spans="1:14" ht="15.95" customHeight="1">
      <c r="A73" s="128" t="s">
        <v>94</v>
      </c>
      <c r="B73" s="129"/>
      <c r="C73" s="129"/>
      <c r="D73" s="130"/>
      <c r="E73" s="41">
        <v>440</v>
      </c>
      <c r="F73" s="43">
        <v>0</v>
      </c>
      <c r="G73" s="43">
        <v>0</v>
      </c>
      <c r="H73" s="19" t="s">
        <v>95</v>
      </c>
      <c r="I73" s="49"/>
    </row>
    <row r="74" spans="1:14" ht="15.95" customHeight="1">
      <c r="A74" s="104" t="s">
        <v>96</v>
      </c>
      <c r="B74" s="105"/>
      <c r="C74" s="105"/>
      <c r="D74" s="106"/>
      <c r="E74" s="41">
        <v>450</v>
      </c>
      <c r="F74" s="43">
        <v>1449</v>
      </c>
      <c r="G74" s="43">
        <v>1449</v>
      </c>
      <c r="H74" s="19" t="s">
        <v>97</v>
      </c>
      <c r="I74" s="49"/>
    </row>
    <row r="75" spans="1:14" ht="15.95" customHeight="1">
      <c r="A75" s="104" t="s">
        <v>98</v>
      </c>
      <c r="B75" s="105"/>
      <c r="C75" s="105"/>
      <c r="D75" s="106"/>
      <c r="E75" s="41">
        <v>460</v>
      </c>
      <c r="F75" s="61">
        <v>28</v>
      </c>
      <c r="G75" s="61">
        <v>744</v>
      </c>
      <c r="H75" s="19" t="s">
        <v>99</v>
      </c>
      <c r="I75" s="49"/>
      <c r="J75" s="70"/>
      <c r="K75" s="70"/>
      <c r="L75" s="70"/>
    </row>
    <row r="76" spans="1:14" ht="15.95" customHeight="1">
      <c r="A76" s="104" t="s">
        <v>100</v>
      </c>
      <c r="B76" s="105"/>
      <c r="C76" s="105"/>
      <c r="D76" s="106"/>
      <c r="E76" s="41">
        <v>470</v>
      </c>
      <c r="F76" s="61">
        <v>1047</v>
      </c>
      <c r="G76" s="61"/>
      <c r="H76" s="19" t="s">
        <v>101</v>
      </c>
      <c r="I76" s="49"/>
      <c r="J76" s="70"/>
      <c r="K76" s="70"/>
      <c r="L76" s="70"/>
    </row>
    <row r="77" spans="1:14" ht="15.95" customHeight="1">
      <c r="A77" s="104" t="s">
        <v>102</v>
      </c>
      <c r="B77" s="105"/>
      <c r="C77" s="105"/>
      <c r="D77" s="106"/>
      <c r="E77" s="41">
        <v>480</v>
      </c>
      <c r="F77" s="43">
        <v>0</v>
      </c>
      <c r="G77" s="43">
        <v>0</v>
      </c>
      <c r="H77" s="19" t="s">
        <v>103</v>
      </c>
    </row>
    <row r="78" spans="1:14" ht="15.95" customHeight="1">
      <c r="A78" s="110" t="s">
        <v>104</v>
      </c>
      <c r="B78" s="111"/>
      <c r="C78" s="111"/>
      <c r="D78" s="112"/>
      <c r="E78" s="53">
        <v>490</v>
      </c>
      <c r="F78" s="54">
        <f>IF(OR($I$2="I",$I$2="II",$I$2="III",$I$2="IV",AND($J$6&gt;0,$K$6&gt;0)),SUM(F70,F73,F74,F75,F76,F77)-F71-F72,SUM(F70,F73,F74,F75,F77)-F71-F72)</f>
        <v>2534</v>
      </c>
      <c r="G78" s="54">
        <v>2203</v>
      </c>
      <c r="H78" s="71"/>
    </row>
    <row r="79" spans="1:14" ht="15.95" customHeight="1">
      <c r="A79" s="122" t="s">
        <v>105</v>
      </c>
      <c r="B79" s="123"/>
      <c r="C79" s="123"/>
      <c r="D79" s="124"/>
      <c r="E79" s="53"/>
      <c r="F79" s="55"/>
      <c r="G79" s="55"/>
      <c r="H79" s="19"/>
    </row>
    <row r="80" spans="1:14" ht="21.75" customHeight="1">
      <c r="A80" s="104" t="s">
        <v>106</v>
      </c>
      <c r="B80" s="105"/>
      <c r="C80" s="105"/>
      <c r="D80" s="106"/>
      <c r="E80" s="41">
        <v>510</v>
      </c>
      <c r="F80" s="43">
        <v>438</v>
      </c>
      <c r="G80" s="43">
        <v>604</v>
      </c>
      <c r="H80" s="19" t="s">
        <v>107</v>
      </c>
    </row>
    <row r="81" spans="1:8" ht="24" customHeight="1">
      <c r="A81" s="104" t="s">
        <v>108</v>
      </c>
      <c r="B81" s="105"/>
      <c r="C81" s="105"/>
      <c r="D81" s="106"/>
      <c r="E81" s="41">
        <v>520</v>
      </c>
      <c r="F81" s="43"/>
      <c r="G81" s="43">
        <v>0</v>
      </c>
      <c r="H81" s="19" t="s">
        <v>109</v>
      </c>
    </row>
    <row r="82" spans="1:8" ht="15.95" customHeight="1">
      <c r="A82" s="104" t="s">
        <v>110</v>
      </c>
      <c r="B82" s="105"/>
      <c r="C82" s="105"/>
      <c r="D82" s="106"/>
      <c r="E82" s="41">
        <v>530</v>
      </c>
      <c r="F82" s="43">
        <v>0</v>
      </c>
      <c r="G82" s="43">
        <v>0</v>
      </c>
      <c r="H82" s="19" t="s">
        <v>111</v>
      </c>
    </row>
    <row r="83" spans="1:8" ht="15.95" customHeight="1">
      <c r="A83" s="104" t="s">
        <v>112</v>
      </c>
      <c r="B83" s="105"/>
      <c r="C83" s="105"/>
      <c r="D83" s="106"/>
      <c r="E83" s="41">
        <v>540</v>
      </c>
      <c r="F83" s="43">
        <v>0</v>
      </c>
      <c r="G83" s="43">
        <v>0</v>
      </c>
      <c r="H83" s="19" t="s">
        <v>113</v>
      </c>
    </row>
    <row r="84" spans="1:8" ht="15.95" customHeight="1">
      <c r="A84" s="104" t="s">
        <v>114</v>
      </c>
      <c r="B84" s="105"/>
      <c r="C84" s="105"/>
      <c r="D84" s="106"/>
      <c r="E84" s="41">
        <v>550</v>
      </c>
      <c r="F84" s="43">
        <v>0</v>
      </c>
      <c r="G84" s="43">
        <v>0</v>
      </c>
      <c r="H84" s="19" t="s">
        <v>115</v>
      </c>
    </row>
    <row r="85" spans="1:8" ht="15.95" customHeight="1">
      <c r="A85" s="104" t="s">
        <v>116</v>
      </c>
      <c r="B85" s="105"/>
      <c r="C85" s="105"/>
      <c r="D85" s="106"/>
      <c r="E85" s="41">
        <v>560</v>
      </c>
      <c r="F85" s="43">
        <v>0</v>
      </c>
      <c r="G85" s="43">
        <v>0</v>
      </c>
      <c r="H85" s="19" t="s">
        <v>117</v>
      </c>
    </row>
    <row r="86" spans="1:8" ht="15.95" customHeight="1">
      <c r="A86" s="107" t="s">
        <v>118</v>
      </c>
      <c r="B86" s="108"/>
      <c r="C86" s="108"/>
      <c r="D86" s="109"/>
      <c r="E86" s="53">
        <v>590</v>
      </c>
      <c r="F86" s="54">
        <f>SUM(F80:F85)</f>
        <v>438</v>
      </c>
      <c r="G86" s="54">
        <v>604</v>
      </c>
      <c r="H86" s="19"/>
    </row>
    <row r="87" spans="1:8" ht="15.95" customHeight="1">
      <c r="A87" s="122" t="s">
        <v>119</v>
      </c>
      <c r="B87" s="123"/>
      <c r="C87" s="123"/>
      <c r="D87" s="124"/>
      <c r="E87" s="53"/>
      <c r="F87" s="55"/>
      <c r="G87" s="55"/>
      <c r="H87" s="19"/>
    </row>
    <row r="88" spans="1:8" ht="15.95" customHeight="1">
      <c r="A88" s="104" t="s">
        <v>120</v>
      </c>
      <c r="B88" s="105"/>
      <c r="C88" s="105"/>
      <c r="D88" s="106"/>
      <c r="E88" s="41">
        <v>610</v>
      </c>
      <c r="F88" s="43">
        <v>0</v>
      </c>
      <c r="G88" s="43">
        <v>0</v>
      </c>
      <c r="H88" s="19" t="s">
        <v>121</v>
      </c>
    </row>
    <row r="89" spans="1:8" ht="15.95" customHeight="1">
      <c r="A89" s="104" t="s">
        <v>122</v>
      </c>
      <c r="B89" s="105"/>
      <c r="C89" s="105"/>
      <c r="D89" s="106"/>
      <c r="E89" s="46">
        <v>620</v>
      </c>
      <c r="F89" s="61">
        <v>0</v>
      </c>
      <c r="G89" s="61">
        <v>0</v>
      </c>
      <c r="H89" s="19"/>
    </row>
    <row r="90" spans="1:8" ht="15.95" customHeight="1">
      <c r="A90" s="104" t="s">
        <v>123</v>
      </c>
      <c r="B90" s="105"/>
      <c r="C90" s="105"/>
      <c r="D90" s="106"/>
      <c r="E90" s="72">
        <v>630</v>
      </c>
      <c r="F90" s="73">
        <f>SUM(F91:F99)</f>
        <v>1852</v>
      </c>
      <c r="G90" s="73">
        <v>1605</v>
      </c>
      <c r="H90" s="19"/>
    </row>
    <row r="91" spans="1:8" ht="15.95" customHeight="1">
      <c r="A91" s="113" t="s">
        <v>38</v>
      </c>
      <c r="B91" s="114"/>
      <c r="C91" s="114"/>
      <c r="D91" s="115"/>
      <c r="E91" s="74"/>
      <c r="F91" s="75">
        <v>0</v>
      </c>
      <c r="G91" s="75"/>
      <c r="H91" s="19"/>
    </row>
    <row r="92" spans="1:8" ht="15.95" customHeight="1">
      <c r="A92" s="116" t="s">
        <v>124</v>
      </c>
      <c r="B92" s="117"/>
      <c r="C92" s="117"/>
      <c r="D92" s="118"/>
      <c r="E92" s="76">
        <v>631</v>
      </c>
      <c r="F92" s="52">
        <v>95</v>
      </c>
      <c r="G92" s="52">
        <v>459</v>
      </c>
      <c r="H92" s="19" t="s">
        <v>125</v>
      </c>
    </row>
    <row r="93" spans="1:8" ht="15.95" customHeight="1">
      <c r="A93" s="119" t="s">
        <v>126</v>
      </c>
      <c r="B93" s="120"/>
      <c r="C93" s="120"/>
      <c r="D93" s="121"/>
      <c r="E93" s="51">
        <v>632</v>
      </c>
      <c r="F93" s="52">
        <v>1529</v>
      </c>
      <c r="G93" s="52">
        <v>936</v>
      </c>
      <c r="H93" s="19" t="s">
        <v>127</v>
      </c>
    </row>
    <row r="94" spans="1:8" ht="15.95" customHeight="1">
      <c r="A94" s="113" t="s">
        <v>128</v>
      </c>
      <c r="B94" s="114"/>
      <c r="C94" s="114"/>
      <c r="D94" s="115"/>
      <c r="E94" s="41">
        <v>633</v>
      </c>
      <c r="F94" s="43">
        <v>7</v>
      </c>
      <c r="G94" s="43"/>
      <c r="H94" s="19" t="s">
        <v>129</v>
      </c>
    </row>
    <row r="95" spans="1:8" ht="15.95" customHeight="1">
      <c r="A95" s="113" t="s">
        <v>130</v>
      </c>
      <c r="B95" s="114"/>
      <c r="C95" s="114"/>
      <c r="D95" s="115"/>
      <c r="E95" s="41">
        <v>634</v>
      </c>
      <c r="F95" s="43">
        <v>69</v>
      </c>
      <c r="G95" s="43">
        <v>60</v>
      </c>
      <c r="H95" s="19" t="s">
        <v>131</v>
      </c>
    </row>
    <row r="96" spans="1:8" ht="15.95" customHeight="1">
      <c r="A96" s="113" t="s">
        <v>132</v>
      </c>
      <c r="B96" s="114"/>
      <c r="C96" s="114"/>
      <c r="D96" s="115"/>
      <c r="E96" s="41">
        <v>635</v>
      </c>
      <c r="F96" s="43">
        <v>152</v>
      </c>
      <c r="G96" s="43">
        <v>150</v>
      </c>
      <c r="H96" s="17" t="s">
        <v>133</v>
      </c>
    </row>
    <row r="97" spans="1:12" ht="15.95" customHeight="1">
      <c r="A97" s="113" t="s">
        <v>134</v>
      </c>
      <c r="B97" s="114"/>
      <c r="C97" s="114"/>
      <c r="D97" s="115"/>
      <c r="E97" s="41">
        <v>636</v>
      </c>
      <c r="F97" s="43">
        <v>0</v>
      </c>
      <c r="G97" s="43"/>
      <c r="H97" s="19" t="s">
        <v>109</v>
      </c>
    </row>
    <row r="98" spans="1:12" ht="18.75" customHeight="1">
      <c r="A98" s="113" t="s">
        <v>135</v>
      </c>
      <c r="B98" s="114"/>
      <c r="C98" s="114"/>
      <c r="D98" s="115"/>
      <c r="E98" s="41">
        <v>637</v>
      </c>
      <c r="F98" s="43">
        <v>0</v>
      </c>
      <c r="G98" s="43"/>
      <c r="H98" s="68" t="s">
        <v>136</v>
      </c>
    </row>
    <row r="99" spans="1:12" ht="15.95" customHeight="1">
      <c r="A99" s="113" t="s">
        <v>137</v>
      </c>
      <c r="B99" s="114"/>
      <c r="C99" s="114"/>
      <c r="D99" s="115"/>
      <c r="E99" s="41">
        <v>638</v>
      </c>
      <c r="F99" s="43">
        <v>0</v>
      </c>
      <c r="G99" s="43"/>
      <c r="H99" s="19" t="s">
        <v>138</v>
      </c>
    </row>
    <row r="100" spans="1:12" ht="15.95" customHeight="1">
      <c r="A100" s="104" t="s">
        <v>139</v>
      </c>
      <c r="B100" s="105"/>
      <c r="C100" s="105"/>
      <c r="D100" s="106"/>
      <c r="E100" s="41">
        <v>640</v>
      </c>
      <c r="F100" s="43">
        <v>0</v>
      </c>
      <c r="G100" s="43"/>
      <c r="H100" s="19" t="s">
        <v>109</v>
      </c>
    </row>
    <row r="101" spans="1:12" ht="15.95" customHeight="1">
      <c r="A101" s="104" t="s">
        <v>112</v>
      </c>
      <c r="B101" s="105"/>
      <c r="C101" s="105"/>
      <c r="D101" s="106"/>
      <c r="E101" s="41">
        <v>650</v>
      </c>
      <c r="F101" s="43">
        <v>0</v>
      </c>
      <c r="G101" s="43"/>
      <c r="H101" s="19" t="s">
        <v>113</v>
      </c>
    </row>
    <row r="102" spans="1:12" ht="15.95" customHeight="1">
      <c r="A102" s="104" t="s">
        <v>114</v>
      </c>
      <c r="B102" s="105"/>
      <c r="C102" s="105"/>
      <c r="D102" s="106"/>
      <c r="E102" s="41">
        <v>660</v>
      </c>
      <c r="F102" s="43">
        <v>0</v>
      </c>
      <c r="G102" s="43"/>
      <c r="H102" s="19" t="s">
        <v>115</v>
      </c>
    </row>
    <row r="103" spans="1:12" ht="15.95" customHeight="1">
      <c r="A103" s="104" t="s">
        <v>140</v>
      </c>
      <c r="B103" s="105"/>
      <c r="C103" s="105"/>
      <c r="D103" s="106"/>
      <c r="E103" s="41">
        <v>670</v>
      </c>
      <c r="F103" s="43">
        <v>0</v>
      </c>
      <c r="G103" s="43"/>
      <c r="H103" s="19"/>
    </row>
    <row r="104" spans="1:12" ht="15.95" customHeight="1">
      <c r="A104" s="107" t="s">
        <v>141</v>
      </c>
      <c r="B104" s="108"/>
      <c r="C104" s="108"/>
      <c r="D104" s="109"/>
      <c r="E104" s="53">
        <v>690</v>
      </c>
      <c r="F104" s="54">
        <f>SUM(F88:F90,F100:F103)</f>
        <v>1852</v>
      </c>
      <c r="G104" s="54">
        <v>1605</v>
      </c>
    </row>
    <row r="105" spans="1:12" ht="15.95" customHeight="1">
      <c r="A105" s="110" t="s">
        <v>81</v>
      </c>
      <c r="B105" s="111"/>
      <c r="C105" s="111"/>
      <c r="D105" s="112"/>
      <c r="E105" s="53">
        <v>700</v>
      </c>
      <c r="F105" s="54">
        <f>F86+F104+F78</f>
        <v>4824</v>
      </c>
      <c r="G105" s="62">
        <v>4412</v>
      </c>
      <c r="I105" s="38"/>
      <c r="J105" s="38"/>
      <c r="K105" s="38"/>
      <c r="L105" s="38"/>
    </row>
    <row r="106" spans="1:12" ht="15.95" customHeight="1">
      <c r="A106" s="77"/>
      <c r="B106" s="77"/>
      <c r="C106" s="77"/>
      <c r="D106" s="77"/>
      <c r="E106" s="77"/>
      <c r="F106" s="77"/>
      <c r="G106" s="78"/>
      <c r="H106" s="19"/>
      <c r="I106" s="79"/>
      <c r="J106" s="79"/>
      <c r="K106" s="79"/>
      <c r="L106" s="79"/>
    </row>
    <row r="107" spans="1:12" ht="15.95" customHeight="1">
      <c r="A107" s="80" t="s">
        <v>142</v>
      </c>
      <c r="B107" s="102"/>
      <c r="C107" s="102"/>
      <c r="D107" s="81"/>
      <c r="E107" s="77"/>
      <c r="F107" s="103" t="s">
        <v>143</v>
      </c>
      <c r="G107" s="103"/>
      <c r="H107" s="19"/>
      <c r="I107" s="79"/>
      <c r="J107" s="79"/>
      <c r="K107" s="79"/>
      <c r="L107" s="79"/>
    </row>
    <row r="108" spans="1:12" ht="15.95" customHeight="1">
      <c r="A108" s="81"/>
      <c r="B108" s="99" t="s">
        <v>144</v>
      </c>
      <c r="C108" s="99"/>
      <c r="D108" s="81"/>
      <c r="E108" s="82"/>
      <c r="F108" s="100" t="s">
        <v>145</v>
      </c>
      <c r="G108" s="101"/>
      <c r="H108" s="19"/>
      <c r="I108" s="79"/>
      <c r="J108" s="79"/>
      <c r="K108" s="79"/>
      <c r="L108" s="79"/>
    </row>
    <row r="109" spans="1:12" ht="15.95" customHeight="1">
      <c r="A109" s="81"/>
      <c r="B109" s="83"/>
      <c r="C109" s="83"/>
      <c r="D109" s="81"/>
      <c r="E109" s="82"/>
      <c r="F109" s="83"/>
      <c r="G109" s="82"/>
      <c r="H109" s="19"/>
      <c r="I109" s="79"/>
      <c r="J109" s="79"/>
      <c r="K109" s="79"/>
      <c r="L109" s="79"/>
    </row>
    <row r="110" spans="1:12" ht="15.95" customHeight="1">
      <c r="A110" s="80" t="s">
        <v>146</v>
      </c>
      <c r="B110" s="102"/>
      <c r="C110" s="102"/>
      <c r="D110" s="81"/>
      <c r="E110" s="77"/>
      <c r="F110" s="103" t="s">
        <v>147</v>
      </c>
      <c r="G110" s="103"/>
      <c r="H110" s="19"/>
      <c r="I110" s="79"/>
      <c r="J110" s="79"/>
      <c r="K110" s="79"/>
      <c r="L110" s="79"/>
    </row>
    <row r="111" spans="1:12" ht="15.95" customHeight="1">
      <c r="A111" s="81"/>
      <c r="B111" s="99" t="s">
        <v>144</v>
      </c>
      <c r="C111" s="99"/>
      <c r="D111" s="81"/>
      <c r="E111" s="84"/>
      <c r="F111" s="100" t="s">
        <v>145</v>
      </c>
      <c r="G111" s="101"/>
      <c r="H111" s="19"/>
      <c r="I111" s="79"/>
      <c r="J111" s="79"/>
      <c r="K111" s="79"/>
      <c r="L111" s="79"/>
    </row>
    <row r="112" spans="1:12" ht="15.95" customHeight="1">
      <c r="A112" s="81"/>
      <c r="B112" s="81"/>
      <c r="C112" s="81"/>
      <c r="D112" s="81"/>
      <c r="E112" s="77"/>
      <c r="F112" s="85"/>
      <c r="G112" s="85"/>
      <c r="H112" s="19"/>
      <c r="I112" s="79"/>
      <c r="J112" s="79"/>
      <c r="K112" s="79"/>
      <c r="L112" s="79"/>
    </row>
    <row r="113" spans="1:12" ht="15.95" customHeight="1">
      <c r="A113" s="98" t="s">
        <v>148</v>
      </c>
      <c r="B113" s="98"/>
      <c r="C113" s="98"/>
      <c r="D113" s="86"/>
      <c r="E113" s="77"/>
      <c r="F113" s="85"/>
      <c r="G113" s="85"/>
      <c r="H113" s="19"/>
      <c r="I113" s="79"/>
      <c r="J113" s="79"/>
      <c r="K113" s="79"/>
      <c r="L113" s="79"/>
    </row>
    <row r="114" spans="1:12" s="37" customFormat="1" ht="3" customHeight="1">
      <c r="A114" s="87"/>
      <c r="B114" s="87"/>
      <c r="C114" s="87"/>
      <c r="D114" s="87"/>
      <c r="E114" s="88"/>
      <c r="F114" s="88"/>
      <c r="G114" s="89"/>
      <c r="H114" s="90"/>
    </row>
    <row r="115" spans="1:12" s="38" customFormat="1" ht="11.25" hidden="1" customHeight="1">
      <c r="A115" s="91">
        <v>1</v>
      </c>
      <c r="B115" s="91" t="s">
        <v>149</v>
      </c>
      <c r="C115" s="91"/>
      <c r="D115" s="91"/>
      <c r="E115" s="91"/>
      <c r="F115" s="91"/>
      <c r="G115" s="91"/>
      <c r="H115" s="92"/>
    </row>
    <row r="116" spans="1:12" s="38" customFormat="1" ht="11.25" hidden="1" customHeight="1">
      <c r="A116" s="91">
        <v>2</v>
      </c>
      <c r="B116" s="91" t="s">
        <v>150</v>
      </c>
      <c r="C116" s="91"/>
      <c r="D116" s="91"/>
      <c r="E116" s="93" t="s">
        <v>151</v>
      </c>
      <c r="F116" s="94">
        <f>DATE(I3,1,1)</f>
        <v>44197</v>
      </c>
      <c r="G116" s="94">
        <f>DATE(I3,3,31)</f>
        <v>44286</v>
      </c>
      <c r="H116" s="92"/>
    </row>
    <row r="117" spans="1:12" s="38" customFormat="1" ht="11.25" hidden="1" customHeight="1">
      <c r="A117" s="91">
        <v>3</v>
      </c>
      <c r="B117" s="91" t="s">
        <v>152</v>
      </c>
      <c r="C117" s="91"/>
      <c r="D117" s="91"/>
      <c r="E117" s="95" t="s">
        <v>2</v>
      </c>
      <c r="F117" s="94">
        <f>DATE(I3,1,1)</f>
        <v>44197</v>
      </c>
      <c r="G117" s="94">
        <f>DATE(I3,6,30)</f>
        <v>44377</v>
      </c>
      <c r="H117" s="92"/>
    </row>
    <row r="118" spans="1:12" s="38" customFormat="1" ht="11.25" hidden="1" customHeight="1">
      <c r="A118" s="91">
        <v>4</v>
      </c>
      <c r="B118" s="91" t="s">
        <v>153</v>
      </c>
      <c r="C118" s="91"/>
      <c r="D118" s="91"/>
      <c r="E118" s="95" t="s">
        <v>154</v>
      </c>
      <c r="F118" s="94">
        <f>DATE(I3,1,1)</f>
        <v>44197</v>
      </c>
      <c r="G118" s="96">
        <f>DATE(I3,9,30)</f>
        <v>44469</v>
      </c>
      <c r="H118" s="92"/>
    </row>
    <row r="119" spans="1:12" s="38" customFormat="1" ht="11.25" hidden="1" customHeight="1">
      <c r="A119" s="91">
        <v>5</v>
      </c>
      <c r="B119" s="91" t="s">
        <v>155</v>
      </c>
      <c r="C119" s="91"/>
      <c r="D119" s="91"/>
      <c r="E119" s="95" t="s">
        <v>156</v>
      </c>
      <c r="F119" s="94">
        <f>DATE(I3,1,1)</f>
        <v>44197</v>
      </c>
      <c r="G119" s="96">
        <f>DATE(I3,12,31)</f>
        <v>44561</v>
      </c>
      <c r="H119" s="92"/>
    </row>
    <row r="120" spans="1:12" s="38" customFormat="1" ht="11.25" hidden="1" customHeight="1">
      <c r="A120" s="91">
        <v>6</v>
      </c>
      <c r="B120" s="91" t="s">
        <v>157</v>
      </c>
      <c r="C120" s="91"/>
      <c r="D120" s="91"/>
      <c r="E120" s="95">
        <v>2019</v>
      </c>
      <c r="F120" s="94">
        <f t="shared" ref="F120:F126" si="0">DATE(E120,1,1)</f>
        <v>43466</v>
      </c>
      <c r="G120" s="96">
        <f t="shared" ref="G120:G126" si="1">DATE(E120,12,31)</f>
        <v>43830</v>
      </c>
      <c r="H120" s="92"/>
    </row>
    <row r="121" spans="1:12" s="38" customFormat="1" ht="11.25" hidden="1" customHeight="1">
      <c r="A121" s="91">
        <v>7</v>
      </c>
      <c r="B121" s="91" t="s">
        <v>158</v>
      </c>
      <c r="C121" s="91"/>
      <c r="D121" s="91"/>
      <c r="E121" s="95">
        <v>2020</v>
      </c>
      <c r="F121" s="94">
        <f t="shared" si="0"/>
        <v>43831</v>
      </c>
      <c r="G121" s="96">
        <f t="shared" si="1"/>
        <v>44196</v>
      </c>
      <c r="H121" s="92"/>
    </row>
    <row r="122" spans="1:12" s="38" customFormat="1" ht="11.25" hidden="1" customHeight="1">
      <c r="A122" s="91">
        <v>8</v>
      </c>
      <c r="B122" s="91" t="s">
        <v>159</v>
      </c>
      <c r="C122" s="91"/>
      <c r="D122" s="91"/>
      <c r="E122" s="95">
        <v>2021</v>
      </c>
      <c r="F122" s="94">
        <f t="shared" si="0"/>
        <v>44197</v>
      </c>
      <c r="G122" s="96">
        <f t="shared" si="1"/>
        <v>44561</v>
      </c>
      <c r="H122" s="92"/>
    </row>
    <row r="123" spans="1:12" s="38" customFormat="1" ht="11.25" hidden="1" customHeight="1">
      <c r="A123" s="97">
        <v>9</v>
      </c>
      <c r="B123" s="97" t="s">
        <v>160</v>
      </c>
      <c r="C123" s="97"/>
      <c r="D123" s="97"/>
      <c r="E123" s="95">
        <v>2022</v>
      </c>
      <c r="F123" s="94">
        <f t="shared" si="0"/>
        <v>44562</v>
      </c>
      <c r="G123" s="96">
        <f t="shared" si="1"/>
        <v>44926</v>
      </c>
      <c r="H123" s="92"/>
    </row>
    <row r="124" spans="1:12" s="38" customFormat="1" ht="11.25" hidden="1" customHeight="1">
      <c r="A124" s="97">
        <v>10</v>
      </c>
      <c r="B124" s="97" t="s">
        <v>161</v>
      </c>
      <c r="C124" s="97"/>
      <c r="D124" s="97"/>
      <c r="E124" s="95">
        <v>2023</v>
      </c>
      <c r="F124" s="94">
        <f t="shared" si="0"/>
        <v>44927</v>
      </c>
      <c r="G124" s="96">
        <f t="shared" si="1"/>
        <v>45291</v>
      </c>
      <c r="H124" s="92"/>
    </row>
    <row r="125" spans="1:12" s="38" customFormat="1" ht="11.25" hidden="1" customHeight="1">
      <c r="A125" s="97">
        <v>11</v>
      </c>
      <c r="B125" s="97" t="s">
        <v>162</v>
      </c>
      <c r="C125" s="97"/>
      <c r="D125" s="97"/>
      <c r="E125" s="95">
        <v>2024</v>
      </c>
      <c r="F125" s="94">
        <f t="shared" si="0"/>
        <v>45292</v>
      </c>
      <c r="G125" s="96">
        <f t="shared" si="1"/>
        <v>45657</v>
      </c>
      <c r="H125" s="92"/>
    </row>
    <row r="126" spans="1:12" s="38" customFormat="1" ht="11.25" hidden="1" customHeight="1">
      <c r="A126" s="97">
        <v>12</v>
      </c>
      <c r="B126" s="97" t="s">
        <v>163</v>
      </c>
      <c r="C126" s="97"/>
      <c r="D126" s="97"/>
      <c r="E126" s="95">
        <v>2025</v>
      </c>
      <c r="F126" s="94">
        <f t="shared" si="0"/>
        <v>45658</v>
      </c>
      <c r="G126" s="96">
        <f t="shared" si="1"/>
        <v>46022</v>
      </c>
      <c r="H126" s="92"/>
    </row>
    <row r="127" spans="1:12" s="38" customFormat="1" ht="11.25" hidden="1" customHeight="1">
      <c r="A127" s="97"/>
      <c r="B127" s="97"/>
      <c r="C127" s="97"/>
      <c r="D127" s="97"/>
      <c r="E127" s="97"/>
      <c r="F127" s="97"/>
      <c r="G127" s="97"/>
      <c r="H127" s="92"/>
    </row>
    <row r="128" spans="1:12" s="38" customFormat="1" ht="11.25" hidden="1" customHeight="1">
      <c r="A128" s="97"/>
      <c r="B128" s="97"/>
      <c r="C128" s="97"/>
      <c r="D128" s="97"/>
      <c r="E128" s="97"/>
      <c r="F128" s="97"/>
      <c r="G128" s="97"/>
      <c r="H128" s="92"/>
    </row>
    <row r="129" spans="1:8" s="37" customFormat="1" ht="11.25" hidden="1" customHeight="1">
      <c r="A129" s="87"/>
      <c r="B129" s="87"/>
      <c r="C129" s="87"/>
      <c r="D129" s="87"/>
      <c r="E129" s="87"/>
      <c r="F129" s="87"/>
      <c r="G129" s="87"/>
      <c r="H129" s="90"/>
    </row>
    <row r="130" spans="1:8" s="37" customFormat="1" ht="11.25" customHeight="1">
      <c r="H130" s="90"/>
    </row>
    <row r="131" spans="1:8" s="37" customFormat="1" ht="11.25" customHeight="1">
      <c r="H131" s="90"/>
    </row>
  </sheetData>
  <sheetProtection formatCells="0" formatColumns="0" formatRows="0" insertColumns="0" insertRows="0" insertHyperlinks="0" deleteColumns="0" deleteRows="0"/>
  <mergeCells count="119">
    <mergeCell ref="K2:K3"/>
    <mergeCell ref="A3:H3"/>
    <mergeCell ref="A4:G6"/>
    <mergeCell ref="H5:I5"/>
    <mergeCell ref="H6:I6"/>
    <mergeCell ref="E14:G14"/>
    <mergeCell ref="F15:G15"/>
    <mergeCell ref="F16:G17"/>
    <mergeCell ref="A18:G18"/>
    <mergeCell ref="C19:F19"/>
    <mergeCell ref="A21:C21"/>
    <mergeCell ref="D21:G21"/>
    <mergeCell ref="A2:H2"/>
    <mergeCell ref="J2:J3"/>
    <mergeCell ref="J26:J27"/>
    <mergeCell ref="K26:K27"/>
    <mergeCell ref="A27:C27"/>
    <mergeCell ref="D27:G27"/>
    <mergeCell ref="A22:C22"/>
    <mergeCell ref="D22:G22"/>
    <mergeCell ref="A23:C23"/>
    <mergeCell ref="D23:G23"/>
    <mergeCell ref="A24:C24"/>
    <mergeCell ref="D24:G24"/>
    <mergeCell ref="C29:D29"/>
    <mergeCell ref="E29:F29"/>
    <mergeCell ref="C30:D30"/>
    <mergeCell ref="E30:F30"/>
    <mergeCell ref="C31:D31"/>
    <mergeCell ref="E31:F31"/>
    <mergeCell ref="A25:C25"/>
    <mergeCell ref="D25:G25"/>
    <mergeCell ref="A26:C26"/>
    <mergeCell ref="D26:G26"/>
    <mergeCell ref="A38:D38"/>
    <mergeCell ref="A39:D39"/>
    <mergeCell ref="I39:I40"/>
    <mergeCell ref="A40:D40"/>
    <mergeCell ref="A41:D41"/>
    <mergeCell ref="A42:D42"/>
    <mergeCell ref="A33:D33"/>
    <mergeCell ref="H33:J35"/>
    <mergeCell ref="A34:D34"/>
    <mergeCell ref="A35:D35"/>
    <mergeCell ref="A36:D36"/>
    <mergeCell ref="A37:D37"/>
    <mergeCell ref="A49:D49"/>
    <mergeCell ref="A50:D50"/>
    <mergeCell ref="A51:D51"/>
    <mergeCell ref="A52:D52"/>
    <mergeCell ref="A53:D53"/>
    <mergeCell ref="A54:D54"/>
    <mergeCell ref="A43:D43"/>
    <mergeCell ref="A44:D44"/>
    <mergeCell ref="A45:D45"/>
    <mergeCell ref="A46:D46"/>
    <mergeCell ref="A47:D47"/>
    <mergeCell ref="A48:D48"/>
    <mergeCell ref="A61:D61"/>
    <mergeCell ref="A62:D62"/>
    <mergeCell ref="A63:D63"/>
    <mergeCell ref="A64:D64"/>
    <mergeCell ref="A65:D65"/>
    <mergeCell ref="A66:D66"/>
    <mergeCell ref="A55:D55"/>
    <mergeCell ref="A56:D56"/>
    <mergeCell ref="A57:D57"/>
    <mergeCell ref="A58:D58"/>
    <mergeCell ref="A59:D59"/>
    <mergeCell ref="A60:D60"/>
    <mergeCell ref="A72:D72"/>
    <mergeCell ref="A73:D73"/>
    <mergeCell ref="A74:D74"/>
    <mergeCell ref="A75:D75"/>
    <mergeCell ref="A76:D76"/>
    <mergeCell ref="A77:D77"/>
    <mergeCell ref="A67:D67"/>
    <mergeCell ref="H67:N67"/>
    <mergeCell ref="A68:D68"/>
    <mergeCell ref="A69:D69"/>
    <mergeCell ref="A70:D70"/>
    <mergeCell ref="A71:D71"/>
    <mergeCell ref="A84:D84"/>
    <mergeCell ref="A85:D85"/>
    <mergeCell ref="A86:D86"/>
    <mergeCell ref="A87:D87"/>
    <mergeCell ref="A88:D88"/>
    <mergeCell ref="A89:D89"/>
    <mergeCell ref="A78:D78"/>
    <mergeCell ref="A79:D79"/>
    <mergeCell ref="A80:D80"/>
    <mergeCell ref="A81:D81"/>
    <mergeCell ref="A82:D82"/>
    <mergeCell ref="A83:D83"/>
    <mergeCell ref="A96:D96"/>
    <mergeCell ref="A97:D97"/>
    <mergeCell ref="A98:D98"/>
    <mergeCell ref="A99:D99"/>
    <mergeCell ref="A100:D100"/>
    <mergeCell ref="A101:D101"/>
    <mergeCell ref="A90:D90"/>
    <mergeCell ref="A91:D91"/>
    <mergeCell ref="A92:D92"/>
    <mergeCell ref="A93:D93"/>
    <mergeCell ref="A94:D94"/>
    <mergeCell ref="A95:D95"/>
    <mergeCell ref="A113:C113"/>
    <mergeCell ref="B108:C108"/>
    <mergeCell ref="F108:G108"/>
    <mergeCell ref="B110:C110"/>
    <mergeCell ref="F110:G110"/>
    <mergeCell ref="B111:C111"/>
    <mergeCell ref="F111:G111"/>
    <mergeCell ref="A102:D102"/>
    <mergeCell ref="A103:D103"/>
    <mergeCell ref="A104:D104"/>
    <mergeCell ref="A105:D105"/>
    <mergeCell ref="B107:C107"/>
    <mergeCell ref="F107:G107"/>
  </mergeCells>
  <conditionalFormatting sqref="F105">
    <cfRule type="cellIs" dxfId="9" priority="4" stopIfTrue="1" operator="notEqual">
      <formula>$F$66</formula>
    </cfRule>
  </conditionalFormatting>
  <conditionalFormatting sqref="F66">
    <cfRule type="cellIs" dxfId="8" priority="5" stopIfTrue="1" operator="notEqual">
      <formula>$F$105</formula>
    </cfRule>
  </conditionalFormatting>
  <conditionalFormatting sqref="F62 F43">
    <cfRule type="cellIs" dxfId="7" priority="6" stopIfTrue="1" operator="lessThan">
      <formula>#REF!</formula>
    </cfRule>
  </conditionalFormatting>
  <conditionalFormatting sqref="J5">
    <cfRule type="cellIs" dxfId="6" priority="7" stopIfTrue="1" operator="equal">
      <formula>$J$6</formula>
    </cfRule>
  </conditionalFormatting>
  <conditionalFormatting sqref="K5">
    <cfRule type="cellIs" dxfId="5" priority="8" stopIfTrue="1" operator="equal">
      <formula>$K$6</formula>
    </cfRule>
  </conditionalFormatting>
  <conditionalFormatting sqref="J29">
    <cfRule type="cellIs" dxfId="4" priority="9" stopIfTrue="1" operator="equal">
      <formula>$J$66</formula>
    </cfRule>
  </conditionalFormatting>
  <conditionalFormatting sqref="K29">
    <cfRule type="cellIs" dxfId="3" priority="10" stopIfTrue="1" operator="equal">
      <formula>$K$66</formula>
    </cfRule>
  </conditionalFormatting>
  <conditionalFormatting sqref="G105">
    <cfRule type="cellIs" dxfId="2" priority="1" stopIfTrue="1" operator="notEqual">
      <formula>$F$66</formula>
    </cfRule>
  </conditionalFormatting>
  <conditionalFormatting sqref="G66">
    <cfRule type="cellIs" dxfId="1" priority="2" stopIfTrue="1" operator="notEqual">
      <formula>$F$105</formula>
    </cfRule>
  </conditionalFormatting>
  <conditionalFormatting sqref="G62 G43">
    <cfRule type="cellIs" dxfId="0" priority="3" stopIfTrue="1" operator="lessThan">
      <formula>#REF!</formula>
    </cfRule>
  </conditionalFormatting>
  <dataValidations count="4">
    <dataValidation type="list" allowBlank="1" showInputMessage="1" showErrorMessage="1" sqref="I3">
      <formula1>$E$120:$E$127</formula1>
    </dataValidation>
    <dataValidation type="list" allowBlank="1" showInputMessage="1" showErrorMessage="1" sqref="I2">
      <formula1>$E$116:$E$127</formula1>
    </dataValidation>
    <dataValidation type="list" allowBlank="1" showInputMessage="1" showErrorMessage="1" sqref="I26">
      <formula1>#REF!</formula1>
    </dataValidation>
    <dataValidation type="decimal" operator="greaterThanOrEqual" allowBlank="1" showInputMessage="1" showErrorMessage="1" errorTitle="Внимание!" error="Значение в данной ячейке не должно быть отрицательным" sqref="F71:G72">
      <formula1>0</formula1>
    </dataValidation>
  </dataValidations>
  <pageMargins left="0.78740157480314965" right="0.39370078740157483" top="0.39370078740157483" bottom="0.19685039370078741" header="0.19685039370078741" footer="0.23622047244094491"/>
  <pageSetup paperSize="9" scale="99" fitToHeight="0" orientation="portrait" blackAndWhite="1" r:id="rId1"/>
  <headerFooter alignWithMargins="0"/>
  <rowBreaks count="1" manualBreakCount="1">
    <brk id="66" max="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Баланс</vt:lpstr>
      <vt:lpstr>Баланс!Область_печати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Юрист</cp:lastModifiedBy>
  <dcterms:created xsi:type="dcterms:W3CDTF">2021-07-28T14:28:29Z</dcterms:created>
  <dcterms:modified xsi:type="dcterms:W3CDTF">2021-08-16T07:18:13Z</dcterms:modified>
</cp:coreProperties>
</file>